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portes de transparencia\reportes 2025\PLUBLICAR\"/>
    </mc:Choice>
  </mc:AlternateContent>
  <bookViews>
    <workbookView xWindow="-105" yWindow="-105" windowWidth="23250" windowHeight="13890"/>
  </bookViews>
  <sheets>
    <sheet name="EAIC_GTO_PJEG_0125" sheetId="4" r:id="rId1"/>
  </sheets>
  <definedNames>
    <definedName name="_xlnm._FilterDatabase" localSheetId="0" hidden="1">EAIC_GTO_PJEG_0125!#REF!</definedName>
    <definedName name="_xlnm.Print_Area" localSheetId="0">EAIC_GTO_PJEG_0125!$A$1:$G$83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1" i="4" l="1"/>
  <c r="G15" i="4" l="1"/>
  <c r="G16" i="4" s="1"/>
  <c r="C34" i="4"/>
  <c r="C29" i="4"/>
  <c r="G34" i="4" l="1"/>
  <c r="F34" i="4"/>
  <c r="E34" i="4"/>
  <c r="B34" i="4"/>
  <c r="E29" i="4"/>
  <c r="B29" i="4"/>
  <c r="D29" i="4" s="1"/>
  <c r="D34" i="4" l="1"/>
  <c r="F29" i="4"/>
  <c r="G29" i="4" s="1"/>
  <c r="G36" i="4" s="1"/>
  <c r="G37" i="4" s="1"/>
  <c r="C36" i="4" l="1"/>
  <c r="E36" i="4"/>
  <c r="F36" i="4"/>
  <c r="B36" i="4"/>
  <c r="C15" i="4"/>
  <c r="D15" i="4"/>
  <c r="E15" i="4"/>
  <c r="F15" i="4"/>
  <c r="B15" i="4"/>
  <c r="D36" i="4" l="1"/>
</calcChain>
</file>

<file path=xl/sharedStrings.xml><?xml version="1.0" encoding="utf-8"?>
<sst xmlns="http://schemas.openxmlformats.org/spreadsheetml/2006/main" count="91" uniqueCount="62">
  <si>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</si>
  <si>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</si>
  <si>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</si>
  <si>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</si>
  <si>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</si>
  <si>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</si>
  <si>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</si>
  <si>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Total</t>
  </si>
  <si>
    <t>Estimado</t>
  </si>
  <si>
    <t>Modificado</t>
  </si>
  <si>
    <t>Devengado</t>
  </si>
  <si>
    <t>Recaudado</t>
  </si>
  <si>
    <t>Diferencia</t>
  </si>
  <si>
    <t>Ingresos Excedentes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</si>
  <si>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</si>
  <si>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</si>
  <si>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</si>
  <si>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</si>
  <si>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</si>
  <si>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</si>
  <si>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</si>
  <si>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</si>
  <si>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</si>
  <si>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</si>
  <si>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Concepto</t>
  </si>
  <si>
    <t>Bajo protesta de decir verdad declaramos que los Estados Financieros y sus notas, son razonablemente correctos y son responsabilidad del emisor.</t>
  </si>
  <si>
    <t>Ingresos de los Entes Públicos de los Poderes Legislativo y Judicial, de los Órganos Autónomos y del Sector Paraestatal o Paramunicipal, así como de las Empresas Productivas del Estado</t>
  </si>
  <si>
    <t>785101 Otros Productos</t>
  </si>
  <si>
    <t>785102 Ingresos por programas, Sevicios y Actividades Academicas de Escuela de Estudios e Investigación</t>
  </si>
  <si>
    <t>785103 Productos Varios</t>
  </si>
  <si>
    <t>786104 Multa Ordinaria</t>
  </si>
  <si>
    <t>786105 Certificados a Favor del PJE por Concepto de Libertad Caucional</t>
  </si>
  <si>
    <t>786106 Certificados a Favor del PJE por Reparación del Daño</t>
  </si>
  <si>
    <t>786107 Certificados a Favor del PJE por Otros Conceptos</t>
  </si>
  <si>
    <t>786109 Multas por Medidas de Apremio</t>
  </si>
  <si>
    <t>786110 Ingresos Varios</t>
  </si>
  <si>
    <t>786111 Depositos No Reconocidos</t>
  </si>
  <si>
    <t>795101 Otros Ingresos Varios</t>
  </si>
  <si>
    <t>795102 Productos Financieros</t>
  </si>
  <si>
    <t>796101 Productos Financieros</t>
  </si>
  <si>
    <t>7 Ingresos por Venta de Bienes, Prestación de Servicios y Otros Ingresos</t>
  </si>
  <si>
    <t>914131 Transferencias Para Servicios Personales</t>
  </si>
  <si>
    <t>914132 Transferencias Para Materiales y Suministros</t>
  </si>
  <si>
    <t>914133 Transferencias Para Servicios Generales</t>
  </si>
  <si>
    <t>914134 Transferencias Para Asignaciones, Subsidios y Otras Ayudas</t>
  </si>
  <si>
    <t>914135 Transferencias Para Bienes Muebles, Inmuebles e Intangibles</t>
  </si>
  <si>
    <t>914136 Transferencias Para Inversión Pública</t>
  </si>
  <si>
    <t>9 Transferencias, Asignaciones, Subsidios y Subvenciones, y Pensiones y Jubilaciones</t>
  </si>
  <si>
    <t>032018 Refrendo Comprometido 2018</t>
  </si>
  <si>
    <t>032020 Refrendo Comprometido 2020</t>
  </si>
  <si>
    <t>032021 Refrendo Comprometido 2021</t>
  </si>
  <si>
    <t>032024 Refrendo Comprometido 2024</t>
  </si>
  <si>
    <t>OF5000 OF Bienes Mubles, Inmuebles e Intangibles</t>
  </si>
  <si>
    <t>OF6000 OF Inversión Pública</t>
  </si>
  <si>
    <t>0 Ingresos Derivados de Financiamientos</t>
  </si>
  <si>
    <t>Ampliaciones / Reducciones</t>
  </si>
  <si>
    <t>Ingreso</t>
  </si>
  <si>
    <t>Rubro de Ingresos / Fuente de Financiamiento</t>
  </si>
  <si>
    <t>OF3000 OF Servicios Generales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</si>
  <si>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Otros Ingresos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</si>
  <si>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del Poder Ejecutivo de la Federación, de las Entidades Federativas, asi como de los municipios.</t>
    </r>
  </si>
  <si>
    <t>Poder Judicial del Estado de Guanajuato
Estado Analítico de Ingresos
Del 01 de Enero al 31 de Marzo de 2025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</si>
</sst>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b/>
      <sz val="8"/>
      <color rgb="FF00000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0" fontId="4" fillId="0" borderId="0"/>
    <xf numFmtId="0" fontId="1" fillId="0" borderId="0"/>
  </cellStyleXfs>
  <cellXfs count="95">
    <xf numFmtId="0" fontId="0" fillId="0" borderId="0" xfId="0"/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9" fillId="2" borderId="4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4" fontId="4" fillId="0" borderId="10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0" fontId="8" fillId="0" borderId="8" xfId="8" quotePrefix="1" applyFont="1" applyBorder="1" applyAlignment="1" applyProtection="1">
      <alignment horizontal="center"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9" fillId="0" borderId="5" xfId="8" applyNumberFormat="1" applyFont="1" applyBorder="1" applyAlignment="1" applyProtection="1">
      <alignment vertical="top"/>
      <protection locked="0"/>
    </xf>
    <xf numFmtId="4" fontId="9" fillId="0" borderId="7" xfId="8" applyNumberFormat="1" applyFont="1" applyBorder="1" applyAlignment="1" applyProtection="1">
      <alignment vertical="top"/>
      <protection locked="0"/>
    </xf>
    <xf numFmtId="0" fontId="8" fillId="0" borderId="3" xfId="8" quotePrefix="1" applyFont="1" applyBorder="1" applyAlignment="1" applyProtection="1">
      <alignment horizontal="center" vertical="top"/>
      <protection locked="0"/>
    </xf>
    <xf numFmtId="4" fontId="8" fillId="0" borderId="1" xfId="8" applyNumberFormat="1" applyFont="1" applyBorder="1" applyAlignment="1" applyProtection="1">
      <alignment vertical="top"/>
      <protection locked="0"/>
    </xf>
    <xf numFmtId="4" fontId="9" fillId="0" borderId="6" xfId="8" applyNumberFormat="1" applyFont="1" applyBorder="1" applyAlignment="1" applyProtection="1">
      <alignment vertical="top"/>
      <protection locked="0"/>
    </xf>
    <xf numFmtId="4" fontId="12" fillId="0" borderId="9" xfId="9" applyNumberFormat="1" applyFont="1" applyBorder="1" applyProtection="1">
      <protection locked="0"/>
    </xf>
    <xf numFmtId="4" fontId="12" fillId="0" borderId="11" xfId="9" applyNumberFormat="1" applyFont="1" applyBorder="1" applyProtection="1">
      <protection locked="0"/>
    </xf>
    <xf numFmtId="4" fontId="8" fillId="0" borderId="11" xfId="0" applyNumberFormat="1" applyFont="1" applyBorder="1" applyAlignment="1">
      <alignment wrapText="1"/>
    </xf>
    <xf numFmtId="0" fontId="9" fillId="2" borderId="7" xfId="9" applyFont="1" applyFill="1" applyBorder="1" applyAlignment="1">
      <alignment horizontal="center" vertical="center" wrapText="1"/>
    </xf>
    <xf numFmtId="0" fontId="9" fillId="2" borderId="4" xfId="9" applyFont="1" applyFill="1" applyBorder="1" applyAlignment="1">
      <alignment horizontal="center" vertical="center" wrapText="1"/>
    </xf>
    <xf numFmtId="0" fontId="9" fillId="2" borderId="5" xfId="9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9" applyFont="1" applyAlignment="1" applyProtection="1">
      <alignment vertical="top"/>
      <protection locked="0"/>
    </xf>
    <xf numFmtId="0" fontId="8" fillId="0" borderId="0" xfId="9" applyFont="1" applyAlignment="1" applyProtection="1">
      <alignment horizontal="left" vertical="top" wrapText="1"/>
      <protection locked="0"/>
    </xf>
    <xf numFmtId="4" fontId="8" fillId="0" borderId="11" xfId="18" applyNumberFormat="1" applyFont="1" applyBorder="1" applyProtection="1">
      <protection locked="0"/>
    </xf>
    <xf numFmtId="4" fontId="9" fillId="0" borderId="4" xfId="8" applyNumberFormat="1" applyFont="1" applyBorder="1" applyProtection="1">
      <protection locked="0"/>
    </xf>
    <xf numFmtId="4" fontId="9" fillId="0" borderId="9" xfId="18" applyNumberFormat="1" applyFont="1" applyBorder="1" applyProtection="1">
      <protection locked="0"/>
    </xf>
    <xf numFmtId="4" fontId="9" fillId="0" borderId="11" xfId="18" applyNumberFormat="1" applyFont="1" applyBorder="1" applyProtection="1">
      <protection locked="0"/>
    </xf>
    <xf numFmtId="4" fontId="9" fillId="0" borderId="4" xfId="8" applyNumberFormat="1" applyFont="1" applyBorder="1" applyAlignment="1" applyProtection="1">
      <alignment vertical="top"/>
      <protection locked="0"/>
    </xf>
    <xf numFmtId="4" fontId="9" fillId="0" borderId="10" xfId="8" applyNumberFormat="1" applyFont="1" applyBorder="1" applyProtection="1">
      <protection locked="0"/>
    </xf>
    <xf numFmtId="4" fontId="9" fillId="3" borderId="9" xfId="0" applyNumberFormat="1" applyFont="1" applyFill="1" applyBorder="1"/>
    <xf numFmtId="4" fontId="9" fillId="3" borderId="2" xfId="0" applyNumberFormat="1" applyFont="1" applyFill="1" applyBorder="1"/>
    <xf numFmtId="4" fontId="9" fillId="3" borderId="11" xfId="0" applyNumberFormat="1" applyFont="1" applyFill="1" applyBorder="1"/>
    <xf numFmtId="4" fontId="9" fillId="0" borderId="4" xfId="0" applyNumberFormat="1" applyFont="1" applyBorder="1" applyAlignment="1">
      <alignment wrapText="1"/>
    </xf>
    <xf numFmtId="4" fontId="8" fillId="0" borderId="11" xfId="18" applyNumberFormat="1" applyFont="1" applyBorder="1" applyAlignment="1">
      <alignment wrapText="1"/>
    </xf>
    <xf numFmtId="0" fontId="0" fillId="0" borderId="0" xfId="8" applyFont="1" applyAlignment="1" applyProtection="1">
      <alignment vertical="top"/>
      <protection locked="0"/>
    </xf>
    <xf numFmtId="4" fontId="12" fillId="0" borderId="11" xfId="8" applyNumberFormat="1" applyFont="1" applyBorder="1" applyAlignment="1" applyProtection="1">
      <alignment vertical="top"/>
      <protection locked="0"/>
    </xf>
    <xf numFmtId="0" fontId="8" fillId="0" borderId="0" xfId="0" applyFont="1" applyAlignment="1">
      <alignment horizontal="left" vertical="center"/>
    </xf>
    <xf numFmtId="4" fontId="9" fillId="0" borderId="4" xfId="18" applyNumberFormat="1" applyFont="1" applyBorder="1" applyAlignment="1">
      <alignment wrapText="1"/>
    </xf>
    <xf numFmtId="4" fontId="14" fillId="0" borderId="4" xfId="8" applyNumberFormat="1" applyFont="1" applyBorder="1" applyAlignment="1" applyProtection="1">
      <alignment vertical="top"/>
      <protection locked="0"/>
    </xf>
    <xf numFmtId="4" fontId="14" fillId="0" borderId="9" xfId="8" applyNumberFormat="1" applyFont="1" applyBorder="1" applyAlignment="1" applyProtection="1">
      <alignment vertical="top"/>
      <protection locked="0"/>
    </xf>
    <xf numFmtId="4" fontId="12" fillId="0" borderId="0" xfId="8" applyNumberFormat="1" applyFont="1" applyAlignment="1" applyProtection="1">
      <alignment vertical="top"/>
      <protection locked="0"/>
    </xf>
    <xf numFmtId="4" fontId="14" fillId="0" borderId="7" xfId="8" applyNumberFormat="1" applyFont="1" applyBorder="1" applyAlignment="1" applyProtection="1">
      <alignment vertical="top"/>
      <protection locked="0"/>
    </xf>
    <xf numFmtId="4" fontId="8" fillId="0" borderId="0" xfId="18" applyNumberFormat="1" applyFont="1" applyAlignment="1">
      <alignment wrapText="1"/>
    </xf>
    <xf numFmtId="4" fontId="8" fillId="3" borderId="11" xfId="0" applyNumberFormat="1" applyFont="1" applyFill="1" applyBorder="1"/>
    <xf numFmtId="4" fontId="12" fillId="0" borderId="11" xfId="9" applyNumberFormat="1" applyFont="1" applyBorder="1" applyAlignment="1" applyProtection="1">
      <alignment vertical="center"/>
      <protection locked="0"/>
    </xf>
    <xf numFmtId="4" fontId="9" fillId="0" borderId="11" xfId="18" applyNumberFormat="1" applyFont="1" applyBorder="1" applyAlignment="1" applyProtection="1">
      <alignment vertical="center"/>
      <protection locked="0"/>
    </xf>
    <xf numFmtId="0" fontId="7" fillId="0" borderId="4" xfId="8" applyFont="1" applyBorder="1" applyAlignment="1" applyProtection="1">
      <alignment vertical="top"/>
      <protection locked="0"/>
    </xf>
    <xf numFmtId="0" fontId="7" fillId="0" borderId="4" xfId="8" applyFont="1" applyBorder="1" applyAlignment="1" applyProtection="1">
      <alignment horizontal="left" vertical="top" indent="3"/>
      <protection locked="0"/>
    </xf>
    <xf numFmtId="0" fontId="4" fillId="0" borderId="9" xfId="8" applyFont="1" applyBorder="1" applyAlignment="1" applyProtection="1">
      <alignment horizontal="left" vertical="top" indent="1"/>
      <protection locked="0"/>
    </xf>
    <xf numFmtId="0" fontId="8" fillId="0" borderId="11" xfId="8" applyFont="1" applyBorder="1" applyAlignment="1" applyProtection="1">
      <alignment horizontal="left" vertical="top" indent="1"/>
      <protection locked="0"/>
    </xf>
    <xf numFmtId="0" fontId="4" fillId="0" borderId="11" xfId="8" applyFont="1" applyBorder="1" applyAlignment="1" applyProtection="1">
      <alignment horizontal="left" vertical="top" indent="1"/>
      <protection locked="0"/>
    </xf>
    <xf numFmtId="0" fontId="8" fillId="0" borderId="11" xfId="8" applyFont="1" applyBorder="1" applyAlignment="1" applyProtection="1">
      <alignment horizontal="left" vertical="center" indent="1"/>
      <protection locked="0"/>
    </xf>
    <xf numFmtId="0" fontId="4" fillId="0" borderId="11" xfId="8" applyFont="1" applyBorder="1" applyAlignment="1" applyProtection="1">
      <alignment horizontal="left" vertical="top" wrapText="1" indent="1"/>
      <protection locked="0"/>
    </xf>
    <xf numFmtId="0" fontId="4" fillId="0" borderId="10" xfId="8" applyFont="1" applyBorder="1" applyAlignment="1" applyProtection="1">
      <alignment vertical="top"/>
      <protection locked="0"/>
    </xf>
    <xf numFmtId="0" fontId="9" fillId="0" borderId="9" xfId="8" applyFont="1" applyBorder="1" applyAlignment="1">
      <alignment horizontal="left" vertical="top"/>
    </xf>
    <xf numFmtId="0" fontId="8" fillId="0" borderId="11" xfId="8" applyFont="1" applyBorder="1" applyAlignment="1">
      <alignment horizontal="left" vertical="top" indent="1"/>
    </xf>
    <xf numFmtId="0" fontId="8" fillId="0" borderId="11" xfId="8" applyFont="1" applyBorder="1" applyAlignment="1">
      <alignment horizontal="left" vertical="top" wrapText="1" indent="1"/>
    </xf>
    <xf numFmtId="0" fontId="8" fillId="0" borderId="11" xfId="8" applyFont="1" applyBorder="1" applyAlignment="1">
      <alignment horizontal="center" vertical="top"/>
    </xf>
    <xf numFmtId="0" fontId="9" fillId="0" borderId="11" xfId="9" applyFont="1" applyBorder="1" applyAlignment="1">
      <alignment horizontal="left" vertical="top" wrapText="1"/>
    </xf>
    <xf numFmtId="0" fontId="9" fillId="0" borderId="11" xfId="8" applyFont="1" applyBorder="1" applyAlignment="1">
      <alignment vertical="top"/>
    </xf>
    <xf numFmtId="0" fontId="8" fillId="0" borderId="10" xfId="8" applyFont="1" applyBorder="1" applyAlignment="1">
      <alignment horizontal="left" vertical="top" indent="1"/>
    </xf>
    <xf numFmtId="0" fontId="9" fillId="0" borderId="4" xfId="0" applyFont="1" applyBorder="1" applyAlignment="1">
      <alignment horizontal="left" vertical="center" indent="1"/>
    </xf>
    <xf numFmtId="0" fontId="15" fillId="0" borderId="9" xfId="8" applyFont="1" applyBorder="1" applyAlignment="1" applyProtection="1">
      <alignment horizontal="left" vertical="top" indent="1"/>
      <protection locked="0"/>
    </xf>
    <xf numFmtId="0" fontId="4" fillId="0" borderId="11" xfId="8" applyFont="1" applyBorder="1" applyAlignment="1" applyProtection="1">
      <alignment vertical="top"/>
      <protection locked="0"/>
    </xf>
    <xf numFmtId="0" fontId="0" fillId="0" borderId="11" xfId="0" applyBorder="1" applyAlignment="1">
      <alignment wrapText="1"/>
    </xf>
    <xf numFmtId="0" fontId="4" fillId="0" borderId="11" xfId="0" applyFont="1" applyBorder="1"/>
    <xf numFmtId="0" fontId="0" fillId="0" borderId="11" xfId="0" applyBorder="1"/>
    <xf numFmtId="0" fontId="7" fillId="0" borderId="11" xfId="8" applyFont="1" applyBorder="1" applyAlignment="1" applyProtection="1">
      <alignment vertical="top" wrapText="1"/>
      <protection locked="0"/>
    </xf>
    <xf numFmtId="4" fontId="8" fillId="0" borderId="11" xfId="18" applyNumberFormat="1" applyFont="1" applyBorder="1" applyAlignment="1">
      <alignment horizontal="right" vertical="center" wrapText="1"/>
    </xf>
    <xf numFmtId="4" fontId="12" fillId="0" borderId="11" xfId="8" applyNumberFormat="1" applyFont="1" applyBorder="1" applyAlignment="1" applyProtection="1">
      <alignment horizontal="right" vertical="center"/>
      <protection locked="0"/>
    </xf>
    <xf numFmtId="4" fontId="8" fillId="0" borderId="11" xfId="0" applyNumberFormat="1" applyFont="1" applyBorder="1" applyAlignment="1">
      <alignment horizontal="right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0" fillId="0" borderId="11" xfId="0" applyFont="1" applyBorder="1"/>
    <xf numFmtId="0" fontId="0" fillId="0" borderId="0" xfId="8" applyFont="1" applyProtection="1">
      <protection locked="0"/>
    </xf>
    <xf numFmtId="0" fontId="4" fillId="0" borderId="0" xfId="9" applyFont="1" applyAlignment="1" applyProtection="1">
      <alignment vertical="center"/>
      <protection locked="0"/>
    </xf>
    <xf numFmtId="0" fontId="8" fillId="0" borderId="11" xfId="0" applyFont="1" applyBorder="1" applyAlignment="1">
      <alignment horizontal="left" vertical="center" wrapText="1"/>
    </xf>
    <xf numFmtId="0" fontId="7" fillId="0" borderId="11" xfId="0" applyFont="1" applyBorder="1" applyAlignment="1">
      <alignment wrapText="1"/>
    </xf>
    <xf numFmtId="4" fontId="9" fillId="0" borderId="11" xfId="18" applyNumberFormat="1" applyFont="1" applyBorder="1" applyAlignment="1">
      <alignment wrapText="1"/>
    </xf>
    <xf numFmtId="4" fontId="14" fillId="0" borderId="11" xfId="8" applyNumberFormat="1" applyFont="1" applyBorder="1" applyAlignment="1" applyProtection="1">
      <alignment vertical="top"/>
      <protection locked="0"/>
    </xf>
    <xf numFmtId="4" fontId="9" fillId="0" borderId="11" xfId="0" applyNumberFormat="1" applyFont="1" applyBorder="1" applyAlignment="1">
      <alignment wrapText="1"/>
    </xf>
    <xf numFmtId="0" fontId="8" fillId="0" borderId="11" xfId="0" applyFont="1" applyBorder="1" applyAlignment="1">
      <alignment horizontal="left" vertical="center"/>
    </xf>
    <xf numFmtId="0" fontId="7" fillId="3" borderId="11" xfId="0" applyFont="1" applyFill="1" applyBorder="1"/>
    <xf numFmtId="0" fontId="13" fillId="2" borderId="4" xfId="9" applyFont="1" applyFill="1" applyBorder="1" applyAlignment="1">
      <alignment horizontal="center" vertical="center"/>
    </xf>
    <xf numFmtId="0" fontId="9" fillId="2" borderId="6" xfId="9" applyFont="1" applyFill="1" applyBorder="1" applyAlignment="1" applyProtection="1">
      <alignment horizontal="center" vertical="center" wrapText="1"/>
      <protection locked="0"/>
    </xf>
    <xf numFmtId="0" fontId="9" fillId="2" borderId="9" xfId="9" applyFont="1" applyFill="1" applyBorder="1" applyAlignment="1">
      <alignment horizontal="center" vertical="center" wrapText="1"/>
    </xf>
    <xf numFmtId="0" fontId="9" fillId="2" borderId="10" xfId="9" applyFont="1" applyFill="1" applyBorder="1" applyAlignment="1">
      <alignment horizontal="center" vertical="center" wrapText="1"/>
    </xf>
    <xf numFmtId="0" fontId="0" fillId="0" borderId="0" xfId="8" applyFont="1" applyAlignment="1" applyProtection="1">
      <alignment horizontal="left" vertical="center" wrapText="1"/>
      <protection locked="0"/>
    </xf>
    <xf numFmtId="0" fontId="9" fillId="2" borderId="5" xfId="8" applyFont="1" applyFill="1" applyBorder="1" applyAlignment="1" applyProtection="1">
      <alignment horizontal="center" vertical="center" wrapText="1"/>
      <protection locked="0"/>
    </xf>
    <xf numFmtId="0" fontId="9" fillId="2" borderId="6" xfId="8" applyFont="1" applyFill="1" applyBorder="1" applyAlignment="1" applyProtection="1">
      <alignment horizontal="center" vertical="center" wrapText="1"/>
      <protection locked="0"/>
    </xf>
    <xf numFmtId="0" fontId="9" fillId="2" borderId="7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 wrapText="1"/>
    </xf>
  </cellXfs>
  <cellStyles count="20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2 3" xfId="18"/>
    <cellStyle name="Normal 2 5" xfId="1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1951757</xdr:colOff>
      <xdr:row>79</xdr:row>
      <xdr:rowOff>103909</xdr:rowOff>
    </xdr:from>
    <xdr:to>
      <xdr:col>0</xdr:col>
      <xdr:colOff>4176346</xdr:colOff>
      <xdr:row>84</xdr:row>
      <xdr:rowOff>69273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51757" y="13960952"/>
          <a:ext cx="2224589" cy="6980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Dra. Carmen</a:t>
          </a:r>
          <a:r>
            <a:rPr lang="es-MX" sz="800" b="1" baseline="0">
              <a:latin typeface="Arial" pitchFamily="34" charset="0"/>
              <a:cs typeface="Arial" pitchFamily="34" charset="0"/>
            </a:rPr>
            <a:t> G. Alcalde Maycotte.</a:t>
          </a:r>
        </a:p>
        <a:p>
          <a:pPr algn="ctr"/>
          <a:r>
            <a:rPr lang="es-MX" sz="800" b="0" baseline="0">
              <a:latin typeface="Arial" pitchFamily="34" charset="0"/>
              <a:cs typeface="Arial" pitchFamily="34" charset="0"/>
            </a:rPr>
            <a:t>Directora de Administración.</a:t>
          </a:r>
          <a:endParaRPr lang="es-MX" sz="8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4066442</xdr:colOff>
      <xdr:row>80</xdr:row>
      <xdr:rowOff>1</xdr:rowOff>
    </xdr:from>
    <xdr:to>
      <xdr:col>1</xdr:col>
      <xdr:colOff>833438</xdr:colOff>
      <xdr:row>82</xdr:row>
      <xdr:rowOff>76201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066442" y="14122645"/>
          <a:ext cx="1730986" cy="3692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C.P. Elizabeth</a:t>
          </a:r>
          <a:r>
            <a:rPr lang="es-MX" sz="800" b="1" baseline="0">
              <a:latin typeface="Arial" pitchFamily="34" charset="0"/>
              <a:cs typeface="Arial" pitchFamily="34" charset="0"/>
            </a:rPr>
            <a:t> García Tena.</a:t>
          </a:r>
        </a:p>
        <a:p>
          <a:pPr algn="ctr"/>
          <a:r>
            <a:rPr lang="es-MX" sz="800" b="0" baseline="0">
              <a:latin typeface="Arial" pitchFamily="34" charset="0"/>
              <a:cs typeface="Arial" pitchFamily="34" charset="0"/>
            </a:rPr>
            <a:t>Sub-Directora  de Presupuesto.</a:t>
          </a:r>
          <a:endParaRPr lang="es-MX" sz="8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860914</xdr:colOff>
      <xdr:row>80</xdr:row>
      <xdr:rowOff>0</xdr:rowOff>
    </xdr:from>
    <xdr:to>
      <xdr:col>5</xdr:col>
      <xdr:colOff>631947</xdr:colOff>
      <xdr:row>82</xdr:row>
      <xdr:rowOff>146539</xdr:rowOff>
    </xdr:to>
    <xdr:sp macro="" textlink="">
      <xdr:nvSpPr>
        <xdr:cNvPr id="5" name="7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775698" y="13417428"/>
          <a:ext cx="1621081" cy="4854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C.P. Pedro Landín González</a:t>
          </a:r>
          <a:r>
            <a:rPr lang="es-MX" sz="800" b="1" baseline="0">
              <a:latin typeface="Arial" pitchFamily="34" charset="0"/>
              <a:cs typeface="Arial" pitchFamily="34" charset="0"/>
            </a:rPr>
            <a:t>.</a:t>
          </a:r>
        </a:p>
        <a:p>
          <a:pPr algn="ctr"/>
          <a:r>
            <a:rPr lang="es-MX" sz="800" b="0" baseline="0">
              <a:latin typeface="Arial" pitchFamily="34" charset="0"/>
              <a:cs typeface="Arial" pitchFamily="34" charset="0"/>
            </a:rPr>
            <a:t>Contralor del Poder Judicial.</a:t>
          </a:r>
          <a:endParaRPr lang="es-MX" sz="8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28576</xdr:colOff>
      <xdr:row>77</xdr:row>
      <xdr:rowOff>38100</xdr:rowOff>
    </xdr:from>
    <xdr:to>
      <xdr:col>0</xdr:col>
      <xdr:colOff>2024064</xdr:colOff>
      <xdr:row>79</xdr:row>
      <xdr:rowOff>0</xdr:rowOff>
    </xdr:to>
    <xdr:sp macro="" textlink="">
      <xdr:nvSpPr>
        <xdr:cNvPr id="6" name="4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8576" y="13602066"/>
          <a:ext cx="1995488" cy="5114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8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83592</xdr:colOff>
      <xdr:row>79</xdr:row>
      <xdr:rowOff>86590</xdr:rowOff>
    </xdr:from>
    <xdr:to>
      <xdr:col>0</xdr:col>
      <xdr:colOff>2133964</xdr:colOff>
      <xdr:row>82</xdr:row>
      <xdr:rowOff>119062</xdr:rowOff>
    </xdr:to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3592" y="13357479"/>
          <a:ext cx="2050372" cy="5178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Mgdo.</a:t>
          </a:r>
          <a:r>
            <a:rPr lang="es-MX" sz="800" b="1" baseline="0">
              <a:latin typeface="Arial" pitchFamily="34" charset="0"/>
              <a:cs typeface="Arial" pitchFamily="34" charset="0"/>
            </a:rPr>
            <a:t> Héctor Tinajero Muñoz.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0">
              <a:latin typeface="Arial" pitchFamily="34" charset="0"/>
              <a:cs typeface="Arial" pitchFamily="34" charset="0"/>
            </a:rPr>
            <a:t>Presidente </a:t>
          </a:r>
          <a:r>
            <a:rPr lang="es-MX" sz="800" b="0" baseline="0">
              <a:latin typeface="Arial" pitchFamily="34" charset="0"/>
              <a:cs typeface="Arial" pitchFamily="34" charset="0"/>
            </a:rPr>
            <a:t>del Supremo Tribunal de Justicia y del Consejo del Poder Judicial.</a:t>
          </a:r>
          <a:endParaRPr lang="es-MX" sz="8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915867</xdr:colOff>
      <xdr:row>80</xdr:row>
      <xdr:rowOff>0</xdr:rowOff>
    </xdr:from>
    <xdr:to>
      <xdr:col>3</xdr:col>
      <xdr:colOff>842597</xdr:colOff>
      <xdr:row>83</xdr:row>
      <xdr:rowOff>38100</xdr:rowOff>
    </xdr:to>
    <xdr:sp macro="" textlink="">
      <xdr:nvSpPr>
        <xdr:cNvPr id="8" name="6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879857" y="14122644"/>
          <a:ext cx="1914158" cy="5509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C.P. Berenice Villegas Negrete.</a:t>
          </a:r>
          <a:endParaRPr lang="es-MX" sz="800" b="1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0" baseline="0">
              <a:latin typeface="Arial" pitchFamily="34" charset="0"/>
              <a:cs typeface="Arial" pitchFamily="34" charset="0"/>
            </a:rPr>
            <a:t>Sub-Directora del Fondo Auxiliar para la Impartición de Justicia.</a:t>
          </a:r>
          <a:endParaRPr lang="es-MX" sz="8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25977</xdr:colOff>
      <xdr:row>0</xdr:row>
      <xdr:rowOff>25977</xdr:rowOff>
    </xdr:from>
    <xdr:to>
      <xdr:col>0</xdr:col>
      <xdr:colOff>811432</xdr:colOff>
      <xdr:row>0</xdr:row>
      <xdr:rowOff>745977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970" b="8587"/>
        <a:stretch/>
      </xdr:blipFill>
      <xdr:spPr>
        <a:xfrm>
          <a:off x="25977" y="25977"/>
          <a:ext cx="785455" cy="720000"/>
        </a:xfrm>
        <a:prstGeom prst="rect">
          <a:avLst/>
        </a:prstGeom>
      </xdr:spPr>
    </xdr:pic>
    <xdr:clientData/>
  </xdr:twoCellAnchor>
  <xdr:twoCellAnchor>
    <xdr:from>
      <xdr:col>0</xdr:col>
      <xdr:colOff>1840889</xdr:colOff>
      <xdr:row>77</xdr:row>
      <xdr:rowOff>91587</xdr:rowOff>
    </xdr:from>
    <xdr:to>
      <xdr:col>0</xdr:col>
      <xdr:colOff>4121857</xdr:colOff>
      <xdr:row>78</xdr:row>
      <xdr:rowOff>353082</xdr:rowOff>
    </xdr:to>
    <xdr:sp macro="" textlink="">
      <xdr:nvSpPr>
        <xdr:cNvPr id="17" name="3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840889" y="13655553"/>
          <a:ext cx="2280968" cy="4080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0">
              <a:latin typeface="Arial" pitchFamily="34" charset="0"/>
              <a:cs typeface="Arial" pitchFamily="34" charset="0"/>
            </a:rPr>
            <a:t>Revisó</a:t>
          </a:r>
        </a:p>
      </xdr:txBody>
    </xdr:sp>
    <xdr:clientData/>
  </xdr:twoCellAnchor>
  <xdr:twoCellAnchor>
    <xdr:from>
      <xdr:col>0</xdr:col>
      <xdr:colOff>3733434</xdr:colOff>
      <xdr:row>77</xdr:row>
      <xdr:rowOff>106607</xdr:rowOff>
    </xdr:from>
    <xdr:to>
      <xdr:col>2</xdr:col>
      <xdr:colOff>70436</xdr:colOff>
      <xdr:row>78</xdr:row>
      <xdr:rowOff>368102</xdr:rowOff>
    </xdr:to>
    <xdr:sp macro="" textlink="">
      <xdr:nvSpPr>
        <xdr:cNvPr id="18" name="3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733434" y="13670573"/>
          <a:ext cx="2280968" cy="4080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0">
              <a:latin typeface="Arial" pitchFamily="34" charset="0"/>
              <a:cs typeface="Arial" pitchFamily="34" charset="0"/>
            </a:rPr>
            <a:t>Elaboró</a:t>
          </a:r>
        </a:p>
      </xdr:txBody>
    </xdr:sp>
    <xdr:clientData/>
  </xdr:twoCellAnchor>
  <xdr:twoCellAnchor>
    <xdr:from>
      <xdr:col>1</xdr:col>
      <xdr:colOff>652829</xdr:colOff>
      <xdr:row>77</xdr:row>
      <xdr:rowOff>112469</xdr:rowOff>
    </xdr:from>
    <xdr:to>
      <xdr:col>3</xdr:col>
      <xdr:colOff>983003</xdr:colOff>
      <xdr:row>78</xdr:row>
      <xdr:rowOff>236584</xdr:rowOff>
    </xdr:to>
    <xdr:sp macro="" textlink="">
      <xdr:nvSpPr>
        <xdr:cNvPr id="19" name="3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616819" y="13676435"/>
          <a:ext cx="2280968" cy="2706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0">
              <a:latin typeface="Arial" pitchFamily="34" charset="0"/>
              <a:cs typeface="Arial" pitchFamily="34" charset="0"/>
            </a:rPr>
            <a:t>Elaboró</a:t>
          </a:r>
        </a:p>
      </xdr:txBody>
    </xdr:sp>
    <xdr:clientData/>
  </xdr:twoCellAnchor>
  <xdr:twoCellAnchor>
    <xdr:from>
      <xdr:col>3</xdr:col>
      <xdr:colOff>475516</xdr:colOff>
      <xdr:row>77</xdr:row>
      <xdr:rowOff>136648</xdr:rowOff>
    </xdr:from>
    <xdr:to>
      <xdr:col>6</xdr:col>
      <xdr:colOff>36634</xdr:colOff>
      <xdr:row>78</xdr:row>
      <xdr:rowOff>260763</xdr:rowOff>
    </xdr:to>
    <xdr:sp macro="" textlink="">
      <xdr:nvSpPr>
        <xdr:cNvPr id="20" name="3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7390300" y="12858018"/>
          <a:ext cx="2235445" cy="2706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0">
              <a:latin typeface="Arial" pitchFamily="34" charset="0"/>
              <a:cs typeface="Arial" pitchFamily="34" charset="0"/>
            </a:rPr>
            <a:t>Validó</a:t>
          </a:r>
        </a:p>
      </xdr:txBody>
    </xdr:sp>
    <xdr:clientData/>
  </xdr:twoCellAnchor>
  <xdr:twoCellAnchor>
    <xdr:from>
      <xdr:col>4</xdr:col>
      <xdr:colOff>609600</xdr:colOff>
      <xdr:row>81</xdr:row>
      <xdr:rowOff>50922</xdr:rowOff>
    </xdr:from>
    <xdr:to>
      <xdr:col>7</xdr:col>
      <xdr:colOff>207082</xdr:colOff>
      <xdr:row>82</xdr:row>
      <xdr:rowOff>175038</xdr:rowOff>
    </xdr:to>
    <xdr:sp macro="" textlink="">
      <xdr:nvSpPr>
        <xdr:cNvPr id="21" name="3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8540994" y="14320105"/>
          <a:ext cx="2280968" cy="2706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8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45772</xdr:colOff>
      <xdr:row>77</xdr:row>
      <xdr:rowOff>73270</xdr:rowOff>
    </xdr:from>
    <xdr:to>
      <xdr:col>0</xdr:col>
      <xdr:colOff>2024063</xdr:colOff>
      <xdr:row>78</xdr:row>
      <xdr:rowOff>393822</xdr:rowOff>
    </xdr:to>
    <xdr:sp macro="" textlink="">
      <xdr:nvSpPr>
        <xdr:cNvPr id="22" name="3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5772" y="12794640"/>
          <a:ext cx="1978291" cy="4670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Autorizó</a:t>
          </a:r>
        </a:p>
        <a:p>
          <a:pPr algn="ctr"/>
          <a:r>
            <a:rPr lang="es-MX" sz="800" b="0" baseline="0">
              <a:latin typeface="Arial" pitchFamily="34" charset="0"/>
              <a:cs typeface="Arial" pitchFamily="34" charset="0"/>
            </a:rPr>
            <a:t> Consejo del Poder Judicial del Estado de Guanajuato.</a:t>
          </a:r>
          <a:endParaRPr lang="es-MX" sz="800" b="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showGridLines="0" tabSelected="1" topLeftCell="A61" zoomScale="104" zoomScaleNormal="104" workbookViewId="0">
      <selection activeCell="A65" sqref="A65"/>
    </sheetView>
  </sheetViews>
  <sheetFormatPr baseColWidth="10" defaultColWidth="12" defaultRowHeight="11.25" x14ac:dyDescent="0.2"/>
  <cols>
    <col min="1" max="1" width="86.83203125" style="2" customWidth="1"/>
    <col min="2" max="2" width="17.1640625" style="2" customWidth="1"/>
    <col min="3" max="3" width="17" style="2" customWidth="1"/>
    <col min="4" max="4" width="17.1640625" style="2" customWidth="1"/>
    <col min="5" max="5" width="15.1640625" style="2" customWidth="1"/>
    <col min="6" max="6" width="14.5" style="2" customWidth="1"/>
    <col min="7" max="7" width="16.1640625" style="2" customWidth="1"/>
    <col min="8" max="8" width="5.6640625" style="2" customWidth="1"/>
    <col min="9" max="9" width="0.6640625" style="2" customWidth="1"/>
    <col min="10" max="16384" width="12" style="2"/>
  </cols>
  <sheetData>
    <row r="1" spans="1:7" s="3" customFormat="1" ht="60.75" customHeight="1" x14ac:dyDescent="0.2">
      <c r="A1" s="88" t="s">
        <v>61</v>
      </c>
      <c r="B1" s="89"/>
      <c r="C1" s="89"/>
      <c r="D1" s="89"/>
      <c r="E1" s="89"/>
      <c r="F1" s="89"/>
      <c r="G1" s="90"/>
    </row>
    <row r="2" spans="1:7" s="3" customFormat="1" x14ac:dyDescent="0.2">
      <c r="A2" s="91" t="s">
        <v>57</v>
      </c>
      <c r="B2" s="92" t="s">
        <v>56</v>
      </c>
      <c r="C2" s="92"/>
      <c r="D2" s="92"/>
      <c r="E2" s="92"/>
      <c r="F2" s="92"/>
      <c r="G2" s="93" t="s">
        <v>12</v>
      </c>
    </row>
    <row r="3" spans="1:7" s="1" customFormat="1" ht="24.95" customHeight="1" x14ac:dyDescent="0.2">
      <c r="A3" s="91"/>
      <c r="B3" s="4" t="s">
        <v>8</v>
      </c>
      <c r="C3" s="4" t="s">
        <v>55</v>
      </c>
      <c r="D3" s="4" t="s">
        <v>9</v>
      </c>
      <c r="E3" s="4" t="s">
        <v>10</v>
      </c>
      <c r="F3" s="5" t="s">
        <v>11</v>
      </c>
      <c r="G3" s="94"/>
    </row>
    <row r="4" spans="1:7" x14ac:dyDescent="0.2">
      <c r="A4" s="49" t="s">
        <v>0</v>
      </c>
      <c r="B4" s="15">
        <v>0</v>
      </c>
      <c r="C4" s="15">
        <v>0</v>
      </c>
      <c r="D4" s="15">
        <v>0</v>
      </c>
      <c r="E4" s="15">
        <v>0</v>
      </c>
      <c r="F4" s="15">
        <v>0</v>
      </c>
      <c r="G4" s="16">
        <v>0</v>
      </c>
    </row>
    <row r="5" spans="1:7" x14ac:dyDescent="0.2">
      <c r="A5" s="50" t="s">
        <v>1</v>
      </c>
      <c r="B5" s="16">
        <v>0</v>
      </c>
      <c r="C5" s="16">
        <v>0</v>
      </c>
      <c r="D5" s="16">
        <v>0</v>
      </c>
      <c r="E5" s="16">
        <v>0</v>
      </c>
      <c r="F5" s="16">
        <v>0</v>
      </c>
      <c r="G5" s="16">
        <v>0</v>
      </c>
    </row>
    <row r="6" spans="1:7" x14ac:dyDescent="0.2">
      <c r="A6" s="51" t="s">
        <v>2</v>
      </c>
      <c r="B6" s="16">
        <v>0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</row>
    <row r="7" spans="1:7" x14ac:dyDescent="0.2">
      <c r="A7" s="51" t="s">
        <v>3</v>
      </c>
      <c r="B7" s="16">
        <v>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</row>
    <row r="8" spans="1:7" x14ac:dyDescent="0.2">
      <c r="A8" s="51" t="s">
        <v>4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ht="11.25" customHeight="1" x14ac:dyDescent="0.2">
      <c r="A9" s="52" t="s">
        <v>5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">
      <c r="A10" s="51" t="s">
        <v>14</v>
      </c>
      <c r="B10" s="16">
        <v>98633957</v>
      </c>
      <c r="C10" s="16">
        <v>38421.050000000003</v>
      </c>
      <c r="D10" s="16">
        <v>98672378.049999997</v>
      </c>
      <c r="E10" s="16">
        <v>59175720.130000003</v>
      </c>
      <c r="F10" s="16">
        <v>59175720.130000003</v>
      </c>
      <c r="G10" s="16">
        <v>-39458236.869999997</v>
      </c>
    </row>
    <row r="11" spans="1:7" ht="22.5" x14ac:dyDescent="0.2">
      <c r="A11" s="53" t="s">
        <v>15</v>
      </c>
      <c r="B11" s="45">
        <v>0</v>
      </c>
      <c r="C11" s="45">
        <v>0</v>
      </c>
      <c r="D11" s="45">
        <v>0</v>
      </c>
      <c r="E11" s="45">
        <v>0</v>
      </c>
      <c r="F11" s="45">
        <v>0</v>
      </c>
      <c r="G11" s="45">
        <v>0</v>
      </c>
    </row>
    <row r="12" spans="1:7" x14ac:dyDescent="0.2">
      <c r="A12" s="53" t="s">
        <v>16</v>
      </c>
      <c r="B12" s="45">
        <v>2456707774</v>
      </c>
      <c r="C12" s="45">
        <v>0</v>
      </c>
      <c r="D12" s="45">
        <v>2456707774</v>
      </c>
      <c r="E12" s="45">
        <v>852159461</v>
      </c>
      <c r="F12" s="45">
        <v>852159461</v>
      </c>
      <c r="G12" s="45">
        <v>-1604548313</v>
      </c>
    </row>
    <row r="13" spans="1:7" x14ac:dyDescent="0.2">
      <c r="A13" s="51" t="s">
        <v>6</v>
      </c>
      <c r="B13" s="16">
        <v>0</v>
      </c>
      <c r="C13" s="16">
        <v>946824439.35000002</v>
      </c>
      <c r="D13" s="16">
        <v>946824439.35000002</v>
      </c>
      <c r="E13" s="16">
        <v>0</v>
      </c>
      <c r="F13" s="16">
        <v>0</v>
      </c>
      <c r="G13" s="16">
        <v>0</v>
      </c>
    </row>
    <row r="14" spans="1:7" ht="4.5" customHeight="1" x14ac:dyDescent="0.2">
      <c r="A14" s="54"/>
      <c r="B14" s="6"/>
      <c r="C14" s="6"/>
      <c r="D14" s="6"/>
      <c r="E14" s="6"/>
      <c r="F14" s="6"/>
      <c r="G14" s="6"/>
    </row>
    <row r="15" spans="1:7" s="3" customFormat="1" x14ac:dyDescent="0.2">
      <c r="A15" s="48" t="s">
        <v>7</v>
      </c>
      <c r="B15" s="25">
        <f>SUM(B4:B14)</f>
        <v>2555341731</v>
      </c>
      <c r="C15" s="25">
        <f t="shared" ref="C15:G15" si="0">SUM(C4:C14)</f>
        <v>946862860.39999998</v>
      </c>
      <c r="D15" s="25">
        <f t="shared" si="0"/>
        <v>3502204591.4000001</v>
      </c>
      <c r="E15" s="25">
        <f t="shared" si="0"/>
        <v>911335181.13</v>
      </c>
      <c r="F15" s="25">
        <f t="shared" si="0"/>
        <v>911335181.13</v>
      </c>
      <c r="G15" s="25">
        <f t="shared" si="0"/>
        <v>-1644006549.8699999</v>
      </c>
    </row>
    <row r="16" spans="1:7" x14ac:dyDescent="0.2">
      <c r="A16" s="12"/>
      <c r="B16" s="9"/>
      <c r="C16" s="9"/>
      <c r="D16" s="13"/>
      <c r="E16" s="10" t="s">
        <v>13</v>
      </c>
      <c r="F16" s="14"/>
      <c r="G16" s="29">
        <f>IF(G15&lt;0,0,G15)</f>
        <v>0</v>
      </c>
    </row>
    <row r="17" spans="1:7" x14ac:dyDescent="0.2">
      <c r="A17" s="91" t="s">
        <v>57</v>
      </c>
      <c r="B17" s="92" t="s">
        <v>56</v>
      </c>
      <c r="C17" s="92"/>
      <c r="D17" s="92"/>
      <c r="E17" s="92"/>
      <c r="F17" s="92"/>
      <c r="G17" s="93" t="s">
        <v>12</v>
      </c>
    </row>
    <row r="18" spans="1:7" ht="22.5" x14ac:dyDescent="0.2">
      <c r="A18" s="91"/>
      <c r="B18" s="4" t="s">
        <v>8</v>
      </c>
      <c r="C18" s="72" t="s">
        <v>55</v>
      </c>
      <c r="D18" s="4" t="s">
        <v>9</v>
      </c>
      <c r="E18" s="4" t="s">
        <v>10</v>
      </c>
      <c r="F18" s="5" t="s">
        <v>11</v>
      </c>
      <c r="G18" s="94"/>
    </row>
    <row r="19" spans="1:7" s="3" customFormat="1" x14ac:dyDescent="0.2">
      <c r="A19" s="55" t="s">
        <v>17</v>
      </c>
      <c r="B19" s="26">
        <v>0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</row>
    <row r="20" spans="1:7" x14ac:dyDescent="0.2">
      <c r="A20" s="56" t="s">
        <v>0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">
      <c r="A21" s="56" t="s">
        <v>1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x14ac:dyDescent="0.2">
      <c r="A22" s="56" t="s">
        <v>2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">
      <c r="A23" s="56" t="s">
        <v>3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ht="12" customHeight="1" x14ac:dyDescent="0.2">
      <c r="A24" s="56" t="s">
        <v>18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">
      <c r="A25" s="56" t="s">
        <v>19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ht="22.5" x14ac:dyDescent="0.2">
      <c r="A26" s="57" t="s">
        <v>20</v>
      </c>
      <c r="B26" s="45">
        <v>0</v>
      </c>
      <c r="C26" s="45">
        <v>0</v>
      </c>
      <c r="D26" s="45">
        <v>0</v>
      </c>
      <c r="E26" s="45">
        <v>0</v>
      </c>
      <c r="F26" s="45">
        <v>0</v>
      </c>
      <c r="G26" s="45">
        <v>0</v>
      </c>
    </row>
    <row r="27" spans="1:7" x14ac:dyDescent="0.2">
      <c r="A27" s="57" t="s">
        <v>16</v>
      </c>
      <c r="B27" s="45">
        <v>0</v>
      </c>
      <c r="C27" s="45">
        <v>0</v>
      </c>
      <c r="D27" s="45">
        <v>0</v>
      </c>
      <c r="E27" s="45">
        <v>0</v>
      </c>
      <c r="F27" s="45">
        <v>0</v>
      </c>
      <c r="G27" s="45">
        <v>0</v>
      </c>
    </row>
    <row r="28" spans="1:7" ht="3.75" customHeight="1" x14ac:dyDescent="0.2">
      <c r="A28" s="58"/>
      <c r="B28" s="7"/>
      <c r="C28" s="7"/>
      <c r="D28" s="7"/>
      <c r="E28" s="7"/>
      <c r="F28" s="7"/>
      <c r="G28" s="7"/>
    </row>
    <row r="29" spans="1:7" s="3" customFormat="1" ht="26.25" customHeight="1" x14ac:dyDescent="0.2">
      <c r="A29" s="59" t="s">
        <v>26</v>
      </c>
      <c r="B29" s="46">
        <f>B30+B31+B32+B33</f>
        <v>2555341731</v>
      </c>
      <c r="C29" s="46">
        <f>C30+C31+C32+C33</f>
        <v>38421.050000000003</v>
      </c>
      <c r="D29" s="46">
        <f>B29+C29</f>
        <v>2555380152.0500002</v>
      </c>
      <c r="E29" s="46">
        <f>E31+E32+E33</f>
        <v>911335181.13</v>
      </c>
      <c r="F29" s="46">
        <f>F31+F32+F33</f>
        <v>911335181.13</v>
      </c>
      <c r="G29" s="46">
        <f>F29-B29</f>
        <v>-1644006549.8699999</v>
      </c>
    </row>
    <row r="30" spans="1:7" x14ac:dyDescent="0.2">
      <c r="A30" s="56" t="s">
        <v>1</v>
      </c>
      <c r="B30" s="16">
        <v>0</v>
      </c>
      <c r="C30" s="16">
        <v>0</v>
      </c>
      <c r="D30" s="24">
        <v>0</v>
      </c>
      <c r="E30" s="16">
        <v>0</v>
      </c>
      <c r="F30" s="16">
        <v>0</v>
      </c>
      <c r="G30" s="24">
        <v>0</v>
      </c>
    </row>
    <row r="31" spans="1:7" ht="12" customHeight="1" x14ac:dyDescent="0.2">
      <c r="A31" s="56" t="s">
        <v>4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</row>
    <row r="32" spans="1:7" ht="14.25" customHeight="1" x14ac:dyDescent="0.2">
      <c r="A32" s="56" t="s">
        <v>21</v>
      </c>
      <c r="B32" s="16">
        <v>98633957</v>
      </c>
      <c r="C32" s="16">
        <v>38421.050000000003</v>
      </c>
      <c r="D32" s="16">
        <v>98672378.049999997</v>
      </c>
      <c r="E32" s="16">
        <v>59175720.130000003</v>
      </c>
      <c r="F32" s="16">
        <v>59175720.130000003</v>
      </c>
      <c r="G32" s="16">
        <v>-39458236.869999997</v>
      </c>
    </row>
    <row r="33" spans="1:7" x14ac:dyDescent="0.2">
      <c r="A33" s="57" t="s">
        <v>16</v>
      </c>
      <c r="B33" s="45">
        <v>2456707774</v>
      </c>
      <c r="C33" s="45">
        <v>0</v>
      </c>
      <c r="D33" s="45">
        <v>2456707774</v>
      </c>
      <c r="E33" s="45">
        <v>852159461</v>
      </c>
      <c r="F33" s="45">
        <v>852159461</v>
      </c>
      <c r="G33" s="45">
        <v>-1604548313</v>
      </c>
    </row>
    <row r="34" spans="1:7" s="3" customFormat="1" ht="12" customHeight="1" x14ac:dyDescent="0.2">
      <c r="A34" s="60" t="s">
        <v>22</v>
      </c>
      <c r="B34" s="27">
        <f>B35</f>
        <v>0</v>
      </c>
      <c r="C34" s="27">
        <f>C35</f>
        <v>946824439.35000002</v>
      </c>
      <c r="D34" s="27">
        <f>B34+C34</f>
        <v>946824439.35000002</v>
      </c>
      <c r="E34" s="27">
        <f>E35</f>
        <v>0</v>
      </c>
      <c r="F34" s="27">
        <f>F35</f>
        <v>0</v>
      </c>
      <c r="G34" s="27">
        <f>G35</f>
        <v>0</v>
      </c>
    </row>
    <row r="35" spans="1:7" ht="12" customHeight="1" x14ac:dyDescent="0.2">
      <c r="A35" s="61" t="s">
        <v>6</v>
      </c>
      <c r="B35" s="16">
        <v>0</v>
      </c>
      <c r="C35" s="7">
        <v>946824439.35000002</v>
      </c>
      <c r="D35" s="16">
        <v>946824439.35000002</v>
      </c>
      <c r="E35" s="16">
        <v>0</v>
      </c>
      <c r="F35" s="16">
        <v>0</v>
      </c>
      <c r="G35" s="16">
        <v>0</v>
      </c>
    </row>
    <row r="36" spans="1:7" s="3" customFormat="1" x14ac:dyDescent="0.2">
      <c r="A36" s="47" t="s">
        <v>7</v>
      </c>
      <c r="B36" s="28">
        <f t="shared" ref="B36:G36" si="1">B19+B29+B34</f>
        <v>2555341731</v>
      </c>
      <c r="C36" s="28">
        <f t="shared" si="1"/>
        <v>946862860.39999998</v>
      </c>
      <c r="D36" s="28">
        <f t="shared" si="1"/>
        <v>3502204591.4000001</v>
      </c>
      <c r="E36" s="28">
        <f t="shared" si="1"/>
        <v>911335181.13</v>
      </c>
      <c r="F36" s="28">
        <f t="shared" si="1"/>
        <v>911335181.13</v>
      </c>
      <c r="G36" s="28">
        <f t="shared" si="1"/>
        <v>-1644006549.8699999</v>
      </c>
    </row>
    <row r="37" spans="1:7" x14ac:dyDescent="0.2">
      <c r="A37" s="8"/>
      <c r="B37" s="9"/>
      <c r="C37" s="9"/>
      <c r="D37" s="9"/>
      <c r="E37" s="10" t="s">
        <v>13</v>
      </c>
      <c r="F37" s="11"/>
      <c r="G37" s="29">
        <f>IF(G36&lt;0,0,G36)</f>
        <v>0</v>
      </c>
    </row>
    <row r="38" spans="1:7" ht="11.25" customHeight="1" x14ac:dyDescent="0.2">
      <c r="A38" s="83" t="s">
        <v>24</v>
      </c>
      <c r="B38" s="84" t="s">
        <v>56</v>
      </c>
      <c r="C38" s="84"/>
      <c r="D38" s="84"/>
      <c r="E38" s="84"/>
      <c r="F38" s="84"/>
      <c r="G38" s="85" t="s">
        <v>12</v>
      </c>
    </row>
    <row r="39" spans="1:7" ht="22.5" x14ac:dyDescent="0.2">
      <c r="A39" s="83"/>
      <c r="B39" s="18" t="s">
        <v>8</v>
      </c>
      <c r="C39" s="72" t="s">
        <v>55</v>
      </c>
      <c r="D39" s="19" t="s">
        <v>9</v>
      </c>
      <c r="E39" s="19" t="s">
        <v>10</v>
      </c>
      <c r="F39" s="20" t="s">
        <v>11</v>
      </c>
      <c r="G39" s="86"/>
    </row>
    <row r="40" spans="1:7" s="3" customFormat="1" ht="12.75" x14ac:dyDescent="0.2">
      <c r="A40" s="63" t="s">
        <v>24</v>
      </c>
      <c r="B40" s="30">
        <v>2555341731</v>
      </c>
      <c r="C40" s="30">
        <v>946862860.39999998</v>
      </c>
      <c r="D40" s="30">
        <v>3502204591.4000001</v>
      </c>
      <c r="E40" s="31">
        <v>911335181.13</v>
      </c>
      <c r="F40" s="31">
        <v>911335181.13</v>
      </c>
      <c r="G40" s="30">
        <v>-1644006549.8699999</v>
      </c>
    </row>
    <row r="41" spans="1:7" s="3" customFormat="1" ht="12.75" customHeight="1" x14ac:dyDescent="0.2">
      <c r="A41" s="68" t="s">
        <v>40</v>
      </c>
      <c r="B41" s="32">
        <v>98633957</v>
      </c>
      <c r="C41" s="32">
        <v>38421.050000000003</v>
      </c>
      <c r="D41" s="32">
        <v>98672378.049999997</v>
      </c>
      <c r="E41" s="32">
        <v>59175720.130000003</v>
      </c>
      <c r="F41" s="32">
        <v>59175720.130000003</v>
      </c>
      <c r="G41" s="32">
        <v>-39458236.869999997</v>
      </c>
    </row>
    <row r="42" spans="1:7" x14ac:dyDescent="0.2">
      <c r="A42" s="64" t="s">
        <v>27</v>
      </c>
      <c r="B42" s="34">
        <v>1511832</v>
      </c>
      <c r="C42" s="36">
        <v>0</v>
      </c>
      <c r="D42" s="34">
        <v>1511832</v>
      </c>
      <c r="E42" s="36">
        <v>589661</v>
      </c>
      <c r="F42" s="36">
        <v>589661</v>
      </c>
      <c r="G42" s="17">
        <v>-922171</v>
      </c>
    </row>
    <row r="43" spans="1:7" x14ac:dyDescent="0.2">
      <c r="A43" s="64" t="s">
        <v>28</v>
      </c>
      <c r="B43" s="34">
        <v>4752302</v>
      </c>
      <c r="C43" s="36">
        <v>0</v>
      </c>
      <c r="D43" s="34">
        <v>4752302</v>
      </c>
      <c r="E43" s="36">
        <v>1936850.72</v>
      </c>
      <c r="F43" s="36">
        <v>1936850.72</v>
      </c>
      <c r="G43" s="17">
        <v>-2815451.28</v>
      </c>
    </row>
    <row r="44" spans="1:7" x14ac:dyDescent="0.2">
      <c r="A44" s="76" t="s">
        <v>29</v>
      </c>
      <c r="B44" s="69">
        <v>1207630</v>
      </c>
      <c r="C44" s="70">
        <v>0</v>
      </c>
      <c r="D44" s="69">
        <v>1207630</v>
      </c>
      <c r="E44" s="70">
        <v>530531.75</v>
      </c>
      <c r="F44" s="70">
        <v>530531.75</v>
      </c>
      <c r="G44" s="71">
        <v>-677098.25</v>
      </c>
    </row>
    <row r="45" spans="1:7" s="3" customFormat="1" x14ac:dyDescent="0.2">
      <c r="A45" s="65" t="s">
        <v>30</v>
      </c>
      <c r="B45" s="44">
        <v>1755016.31</v>
      </c>
      <c r="C45" s="44">
        <v>0</v>
      </c>
      <c r="D45" s="34">
        <v>1755016.31</v>
      </c>
      <c r="E45" s="44">
        <v>809280.46</v>
      </c>
      <c r="F45" s="44">
        <v>809280.46</v>
      </c>
      <c r="G45" s="44">
        <v>-945735.85</v>
      </c>
    </row>
    <row r="46" spans="1:7" x14ac:dyDescent="0.2">
      <c r="A46" s="65" t="s">
        <v>31</v>
      </c>
      <c r="B46" s="69">
        <v>48000</v>
      </c>
      <c r="C46" s="70">
        <v>0</v>
      </c>
      <c r="D46" s="69">
        <v>48000</v>
      </c>
      <c r="E46" s="70">
        <v>13000</v>
      </c>
      <c r="F46" s="70">
        <v>13000</v>
      </c>
      <c r="G46" s="71">
        <v>-35000</v>
      </c>
    </row>
    <row r="47" spans="1:7" x14ac:dyDescent="0.2">
      <c r="A47" s="65" t="s">
        <v>32</v>
      </c>
      <c r="B47" s="34">
        <v>5136.8</v>
      </c>
      <c r="C47" s="36">
        <v>0</v>
      </c>
      <c r="D47" s="34">
        <v>5136.8</v>
      </c>
      <c r="E47" s="36">
        <v>0</v>
      </c>
      <c r="F47" s="36">
        <v>0</v>
      </c>
      <c r="G47" s="17">
        <v>-5136.8</v>
      </c>
    </row>
    <row r="48" spans="1:7" x14ac:dyDescent="0.2">
      <c r="A48" s="65" t="s">
        <v>33</v>
      </c>
      <c r="B48" s="34">
        <v>8486.2199999999993</v>
      </c>
      <c r="C48" s="36">
        <v>0</v>
      </c>
      <c r="D48" s="34">
        <v>8486.2199999999993</v>
      </c>
      <c r="E48" s="36">
        <v>0</v>
      </c>
      <c r="F48" s="36">
        <v>0</v>
      </c>
      <c r="G48" s="17">
        <v>-8486.2199999999993</v>
      </c>
    </row>
    <row r="49" spans="1:7" x14ac:dyDescent="0.2">
      <c r="A49" s="65" t="s">
        <v>34</v>
      </c>
      <c r="B49" s="34">
        <v>490494.38</v>
      </c>
      <c r="C49" s="36">
        <v>0</v>
      </c>
      <c r="D49" s="34">
        <v>490494.38</v>
      </c>
      <c r="E49" s="36">
        <v>154318.01999999999</v>
      </c>
      <c r="F49" s="36">
        <v>154318.01999999999</v>
      </c>
      <c r="G49" s="17">
        <v>-336176.36</v>
      </c>
    </row>
    <row r="50" spans="1:7" x14ac:dyDescent="0.2">
      <c r="A50" s="65" t="s">
        <v>35</v>
      </c>
      <c r="B50" s="34">
        <v>50</v>
      </c>
      <c r="C50" s="36">
        <v>38421.050000000003</v>
      </c>
      <c r="D50" s="34">
        <v>38471.050000000003</v>
      </c>
      <c r="E50" s="36">
        <v>38471.050000000003</v>
      </c>
      <c r="F50" s="36">
        <v>38471.050000000003</v>
      </c>
      <c r="G50" s="17">
        <v>38421.050000000003</v>
      </c>
    </row>
    <row r="51" spans="1:7" x14ac:dyDescent="0.2">
      <c r="A51" s="65" t="s">
        <v>36</v>
      </c>
      <c r="B51" s="34">
        <v>11376.29</v>
      </c>
      <c r="C51" s="36">
        <v>0</v>
      </c>
      <c r="D51" s="34">
        <v>11376.29</v>
      </c>
      <c r="E51" s="36">
        <v>1.62</v>
      </c>
      <c r="F51" s="36">
        <v>1.62</v>
      </c>
      <c r="G51" s="17">
        <v>-11374.67</v>
      </c>
    </row>
    <row r="52" spans="1:7" x14ac:dyDescent="0.2">
      <c r="A52" s="65" t="s">
        <v>37</v>
      </c>
      <c r="B52" s="34">
        <v>3877716</v>
      </c>
      <c r="C52" s="36">
        <v>0</v>
      </c>
      <c r="D52" s="34">
        <v>3877716</v>
      </c>
      <c r="E52" s="36">
        <v>701706.47</v>
      </c>
      <c r="F52" s="36">
        <v>701706.47</v>
      </c>
      <c r="G52" s="17">
        <v>-3176009.53</v>
      </c>
    </row>
    <row r="53" spans="1:7" x14ac:dyDescent="0.2">
      <c r="A53" s="65" t="s">
        <v>38</v>
      </c>
      <c r="B53" s="34">
        <v>47535701</v>
      </c>
      <c r="C53" s="36">
        <v>0</v>
      </c>
      <c r="D53" s="34">
        <v>47535701</v>
      </c>
      <c r="E53" s="36">
        <v>22417279.559999999</v>
      </c>
      <c r="F53" s="36">
        <v>22417279.559999999</v>
      </c>
      <c r="G53" s="17">
        <v>-25118421.440000001</v>
      </c>
    </row>
    <row r="54" spans="1:7" x14ac:dyDescent="0.2">
      <c r="A54" s="65" t="s">
        <v>39</v>
      </c>
      <c r="B54" s="34">
        <v>37430216</v>
      </c>
      <c r="C54" s="36">
        <v>0</v>
      </c>
      <c r="D54" s="34">
        <v>37430216</v>
      </c>
      <c r="E54" s="36">
        <v>31984619.48</v>
      </c>
      <c r="F54" s="36">
        <v>31984619.48</v>
      </c>
      <c r="G54" s="17">
        <v>-5445596.5199999996</v>
      </c>
    </row>
    <row r="55" spans="1:7" ht="12.75" customHeight="1" x14ac:dyDescent="0.2">
      <c r="A55" s="77" t="s">
        <v>47</v>
      </c>
      <c r="B55" s="78">
        <v>2456707774</v>
      </c>
      <c r="C55" s="79">
        <v>0</v>
      </c>
      <c r="D55" s="78">
        <v>2456707774</v>
      </c>
      <c r="E55" s="79">
        <v>852159461</v>
      </c>
      <c r="F55" s="79">
        <v>852159461</v>
      </c>
      <c r="G55" s="80">
        <v>-1604548313</v>
      </c>
    </row>
    <row r="56" spans="1:7" x14ac:dyDescent="0.2">
      <c r="A56" s="76" t="s">
        <v>41</v>
      </c>
      <c r="B56" s="69">
        <v>1951078466</v>
      </c>
      <c r="C56" s="70">
        <v>0</v>
      </c>
      <c r="D56" s="69">
        <v>1951078466</v>
      </c>
      <c r="E56" s="70">
        <v>557567262</v>
      </c>
      <c r="F56" s="70">
        <v>557567262</v>
      </c>
      <c r="G56" s="71">
        <v>-1393511204</v>
      </c>
    </row>
    <row r="57" spans="1:7" x14ac:dyDescent="0.2">
      <c r="A57" s="66" t="s">
        <v>42</v>
      </c>
      <c r="B57" s="34">
        <v>92867222</v>
      </c>
      <c r="C57" s="36">
        <v>-3660000</v>
      </c>
      <c r="D57" s="34">
        <v>89207222</v>
      </c>
      <c r="E57" s="36">
        <v>37373400</v>
      </c>
      <c r="F57" s="36">
        <v>37373400</v>
      </c>
      <c r="G57" s="17">
        <v>-55493822</v>
      </c>
    </row>
    <row r="58" spans="1:7" x14ac:dyDescent="0.2">
      <c r="A58" s="66" t="s">
        <v>43</v>
      </c>
      <c r="B58" s="34">
        <v>369532155</v>
      </c>
      <c r="C58" s="36">
        <v>594889.84</v>
      </c>
      <c r="D58" s="34">
        <v>370127044.83999997</v>
      </c>
      <c r="E58" s="36">
        <v>231635582</v>
      </c>
      <c r="F58" s="36">
        <v>231635582</v>
      </c>
      <c r="G58" s="17">
        <v>-137896573</v>
      </c>
    </row>
    <row r="59" spans="1:7" s="3" customFormat="1" x14ac:dyDescent="0.2">
      <c r="A59" s="67" t="s">
        <v>44</v>
      </c>
      <c r="B59" s="44">
        <v>25324931</v>
      </c>
      <c r="C59" s="44">
        <v>0</v>
      </c>
      <c r="D59" s="34">
        <v>25324931</v>
      </c>
      <c r="E59" s="44">
        <v>7678217</v>
      </c>
      <c r="F59" s="44">
        <v>7678217</v>
      </c>
      <c r="G59" s="44">
        <v>-17646714</v>
      </c>
    </row>
    <row r="60" spans="1:7" x14ac:dyDescent="0.2">
      <c r="A60" s="66" t="s">
        <v>45</v>
      </c>
      <c r="B60" s="34">
        <v>17305000</v>
      </c>
      <c r="C60" s="36">
        <v>1750000</v>
      </c>
      <c r="D60" s="34">
        <v>19055000</v>
      </c>
      <c r="E60" s="36">
        <v>17305000</v>
      </c>
      <c r="F60" s="36">
        <v>17305000</v>
      </c>
      <c r="G60" s="17">
        <v>0</v>
      </c>
    </row>
    <row r="61" spans="1:7" x14ac:dyDescent="0.2">
      <c r="A61" s="66" t="s">
        <v>46</v>
      </c>
      <c r="B61" s="34">
        <v>600000</v>
      </c>
      <c r="C61" s="36">
        <v>1315110.1599999999</v>
      </c>
      <c r="D61" s="34">
        <v>1915110.16</v>
      </c>
      <c r="E61" s="36">
        <v>600000</v>
      </c>
      <c r="F61" s="36">
        <v>600000</v>
      </c>
      <c r="G61" s="17">
        <v>0</v>
      </c>
    </row>
    <row r="62" spans="1:7" x14ac:dyDescent="0.2">
      <c r="A62" s="82" t="s">
        <v>54</v>
      </c>
      <c r="B62" s="78">
        <v>0</v>
      </c>
      <c r="C62" s="79">
        <v>946824439.35000002</v>
      </c>
      <c r="D62" s="78">
        <v>946824439.35000002</v>
      </c>
      <c r="E62" s="79">
        <v>0</v>
      </c>
      <c r="F62" s="79">
        <v>0</v>
      </c>
      <c r="G62" s="80">
        <v>0</v>
      </c>
    </row>
    <row r="63" spans="1:7" x14ac:dyDescent="0.2">
      <c r="A63" s="81" t="s">
        <v>48</v>
      </c>
      <c r="B63" s="69">
        <v>0</v>
      </c>
      <c r="C63" s="70">
        <v>6490000</v>
      </c>
      <c r="D63" s="69">
        <v>6490000</v>
      </c>
      <c r="E63" s="70">
        <v>0</v>
      </c>
      <c r="F63" s="70">
        <v>0</v>
      </c>
      <c r="G63" s="71">
        <v>0</v>
      </c>
    </row>
    <row r="64" spans="1:7" x14ac:dyDescent="0.2">
      <c r="A64" s="66" t="s">
        <v>49</v>
      </c>
      <c r="B64" s="34">
        <v>0</v>
      </c>
      <c r="C64" s="36">
        <v>2298047.5499999998</v>
      </c>
      <c r="D64" s="34">
        <v>2298047.5499999998</v>
      </c>
      <c r="E64" s="36">
        <v>0</v>
      </c>
      <c r="F64" s="36">
        <v>0</v>
      </c>
      <c r="G64" s="17">
        <v>0</v>
      </c>
    </row>
    <row r="65" spans="1:8" x14ac:dyDescent="0.2">
      <c r="A65" s="66" t="s">
        <v>50</v>
      </c>
      <c r="B65" s="34">
        <v>0</v>
      </c>
      <c r="C65" s="36">
        <v>2319094.63</v>
      </c>
      <c r="D65" s="34">
        <v>2319094.63</v>
      </c>
      <c r="E65" s="36">
        <v>0</v>
      </c>
      <c r="F65" s="36">
        <v>0</v>
      </c>
      <c r="G65" s="17">
        <v>0</v>
      </c>
    </row>
    <row r="66" spans="1:8" x14ac:dyDescent="0.2">
      <c r="A66" s="66" t="s">
        <v>51</v>
      </c>
      <c r="B66" s="34">
        <v>0</v>
      </c>
      <c r="C66" s="36">
        <v>51940488.759999998</v>
      </c>
      <c r="D66" s="34">
        <v>51940488.759999998</v>
      </c>
      <c r="E66" s="36">
        <v>0</v>
      </c>
      <c r="F66" s="36">
        <v>0</v>
      </c>
      <c r="G66" s="17">
        <v>0</v>
      </c>
    </row>
    <row r="67" spans="1:8" x14ac:dyDescent="0.2">
      <c r="A67" s="73" t="s">
        <v>58</v>
      </c>
      <c r="B67" s="34">
        <v>0</v>
      </c>
      <c r="C67" s="36">
        <v>7910</v>
      </c>
      <c r="D67" s="34">
        <v>7910</v>
      </c>
      <c r="E67" s="36">
        <v>0</v>
      </c>
      <c r="F67" s="36">
        <v>0</v>
      </c>
      <c r="G67" s="17">
        <v>0</v>
      </c>
    </row>
    <row r="68" spans="1:8" x14ac:dyDescent="0.2">
      <c r="A68" s="66" t="s">
        <v>52</v>
      </c>
      <c r="B68" s="34">
        <v>0</v>
      </c>
      <c r="C68" s="36">
        <v>40060698.969999999</v>
      </c>
      <c r="D68" s="34">
        <v>40060698.969999999</v>
      </c>
      <c r="E68" s="36">
        <v>0</v>
      </c>
      <c r="F68" s="36">
        <v>0</v>
      </c>
      <c r="G68" s="17">
        <v>0</v>
      </c>
    </row>
    <row r="69" spans="1:8" x14ac:dyDescent="0.2">
      <c r="A69" s="66" t="s">
        <v>53</v>
      </c>
      <c r="B69" s="34">
        <v>0</v>
      </c>
      <c r="C69" s="36">
        <v>843708199.44000006</v>
      </c>
      <c r="D69" s="34">
        <v>843708199.44000006</v>
      </c>
      <c r="E69" s="36">
        <v>0</v>
      </c>
      <c r="F69" s="36">
        <v>0</v>
      </c>
      <c r="G69" s="17">
        <v>0</v>
      </c>
    </row>
    <row r="70" spans="1:8" x14ac:dyDescent="0.2">
      <c r="A70" s="62" t="s">
        <v>7</v>
      </c>
      <c r="B70" s="38">
        <v>2555341731</v>
      </c>
      <c r="C70" s="39">
        <v>946862860.39999998</v>
      </c>
      <c r="D70" s="38">
        <v>3502204591.4000001</v>
      </c>
      <c r="E70" s="40">
        <v>911335181.13</v>
      </c>
      <c r="F70" s="40">
        <v>911335181.13</v>
      </c>
      <c r="G70" s="33">
        <v>-1644006549.8699999</v>
      </c>
      <c r="H70" s="21"/>
    </row>
    <row r="71" spans="1:8" x14ac:dyDescent="0.2">
      <c r="A71" s="37"/>
      <c r="B71" s="43"/>
      <c r="C71" s="41"/>
      <c r="D71" s="43"/>
      <c r="E71" s="39" t="s">
        <v>13</v>
      </c>
      <c r="F71" s="42"/>
      <c r="G71" s="33">
        <f>IF(G70&lt;0,0,G70)</f>
        <v>0</v>
      </c>
      <c r="H71" s="21"/>
    </row>
    <row r="72" spans="1:8" ht="12.75" customHeight="1" x14ac:dyDescent="0.2">
      <c r="A72" s="35" t="s">
        <v>60</v>
      </c>
    </row>
    <row r="73" spans="1:8" ht="12.75" customHeight="1" x14ac:dyDescent="0.2">
      <c r="A73" s="74" t="s">
        <v>23</v>
      </c>
    </row>
    <row r="74" spans="1:8" ht="1.5" customHeight="1" x14ac:dyDescent="0.2">
      <c r="A74" s="87" t="s">
        <v>59</v>
      </c>
      <c r="B74" s="87"/>
      <c r="C74" s="87"/>
      <c r="D74" s="87"/>
      <c r="E74" s="87"/>
      <c r="F74" s="87"/>
      <c r="G74" s="87"/>
    </row>
    <row r="75" spans="1:8" ht="12.75" customHeight="1" x14ac:dyDescent="0.2">
      <c r="A75" s="87"/>
      <c r="B75" s="87"/>
      <c r="C75" s="87"/>
      <c r="D75" s="87"/>
      <c r="E75" s="87"/>
      <c r="F75" s="87"/>
      <c r="G75" s="87"/>
    </row>
    <row r="76" spans="1:8" ht="14.25" customHeight="1" x14ac:dyDescent="0.2">
      <c r="A76" s="87"/>
      <c r="B76" s="87"/>
      <c r="C76" s="87"/>
      <c r="D76" s="87"/>
      <c r="E76" s="87"/>
      <c r="F76" s="87"/>
      <c r="G76" s="87"/>
    </row>
    <row r="77" spans="1:8" ht="12.75" customHeight="1" x14ac:dyDescent="0.2">
      <c r="A77" s="75" t="s">
        <v>25</v>
      </c>
      <c r="B77"/>
      <c r="C77"/>
      <c r="D77"/>
      <c r="E77"/>
      <c r="F77"/>
      <c r="G77"/>
    </row>
    <row r="78" spans="1:8" x14ac:dyDescent="0.2">
      <c r="A78" s="22"/>
      <c r="B78" s="23"/>
      <c r="C78" s="23"/>
      <c r="D78" s="23"/>
      <c r="E78" s="23"/>
      <c r="F78" s="23"/>
      <c r="G78" s="23"/>
    </row>
    <row r="79" spans="1:8" ht="31.5" customHeight="1" x14ac:dyDescent="0.2">
      <c r="A79" s="23"/>
      <c r="B79" s="23"/>
      <c r="C79" s="23"/>
      <c r="D79" s="23"/>
      <c r="E79" s="23"/>
      <c r="F79" s="23"/>
      <c r="G79" s="23"/>
    </row>
    <row r="80" spans="1:8" x14ac:dyDescent="0.2">
      <c r="A80" s="23"/>
      <c r="B80" s="23"/>
      <c r="C80" s="23"/>
      <c r="D80" s="23"/>
      <c r="E80" s="23"/>
      <c r="F80" s="23"/>
      <c r="G80" s="23"/>
    </row>
    <row r="81" spans="1:7" x14ac:dyDescent="0.2">
      <c r="A81" s="22"/>
      <c r="B81" s="22"/>
      <c r="C81" s="22"/>
      <c r="D81" s="22"/>
      <c r="E81" s="22"/>
      <c r="F81" s="22"/>
      <c r="G81" s="22"/>
    </row>
    <row r="82" spans="1:7" ht="15" customHeight="1" x14ac:dyDescent="0.2">
      <c r="A82" s="22"/>
      <c r="B82" s="22"/>
      <c r="C82" s="22"/>
      <c r="D82" s="22"/>
      <c r="E82" s="22"/>
      <c r="F82" s="22"/>
      <c r="G82" s="22"/>
    </row>
    <row r="83" spans="1:7" ht="17.25" customHeight="1" x14ac:dyDescent="0.2">
      <c r="A83" s="22"/>
      <c r="B83" s="22"/>
      <c r="C83" s="22"/>
      <c r="D83" s="22"/>
      <c r="E83" s="22"/>
      <c r="F83" s="22"/>
      <c r="G83" s="22"/>
    </row>
    <row r="84" spans="1:7" ht="6" customHeight="1" x14ac:dyDescent="0.2"/>
  </sheetData>
  <sheetProtection formatCells="0" formatColumns="0" formatRows="0" insertRows="0" autoFilter="0"/>
  <mergeCells count="11">
    <mergeCell ref="A38:A39"/>
    <mergeCell ref="B38:F38"/>
    <mergeCell ref="G38:G39"/>
    <mergeCell ref="A74:G76"/>
    <mergeCell ref="A1:G1"/>
    <mergeCell ref="A2:A3"/>
    <mergeCell ref="B2:F2"/>
    <mergeCell ref="G2:G3"/>
    <mergeCell ref="A17:A18"/>
    <mergeCell ref="B17:F17"/>
    <mergeCell ref="G17:G18"/>
  </mergeCells>
  <pageMargins left="0.9055118110236221" right="0.70866141732283472" top="0.74803149606299213" bottom="0.74803149606299213" header="0.31496062992125984" footer="0.31496062992125984"/>
  <pageSetup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947F821-36B7-4BC0-9849-F9CDB94631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EAIC_GTO_PJEG_0125</vt:lpstr>
      <vt:lpstr>EAIC_GTO_PJEG_0125!Área_de_impresión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Ed Contreras</cp:lastModifiedBy>
  <cp:lastPrinted>2025-04-28T16:23:17Z</cp:lastPrinted>
  <dcterms:created xsi:type="dcterms:W3CDTF">2012-12-11T20:48:19Z</dcterms:created>
  <dcterms:modified xsi:type="dcterms:W3CDTF">2025-04-29T04:53:56Z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