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050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5'!$1:$7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6" l="1"/>
  <c r="B28" i="6"/>
  <c r="B16" i="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9" i="6"/>
  <c r="F75" i="6"/>
  <c r="F67" i="6"/>
  <c r="F59" i="6"/>
  <c r="F54" i="6"/>
  <c r="F65" i="6" s="1"/>
  <c r="F45" i="6"/>
  <c r="F35" i="6"/>
  <c r="F28" i="6"/>
  <c r="F16" i="6"/>
  <c r="F41" i="6" s="1"/>
  <c r="E75" i="6"/>
  <c r="E67" i="6"/>
  <c r="E59" i="6"/>
  <c r="E54" i="6"/>
  <c r="E45" i="6"/>
  <c r="E35" i="6"/>
  <c r="E28" i="6"/>
  <c r="E16" i="6"/>
  <c r="D75" i="6"/>
  <c r="D67" i="6"/>
  <c r="D59" i="6"/>
  <c r="D54" i="6"/>
  <c r="D45" i="6"/>
  <c r="D35" i="6"/>
  <c r="D28" i="6"/>
  <c r="D16" i="6"/>
  <c r="C75" i="6"/>
  <c r="C67" i="6"/>
  <c r="C59" i="6"/>
  <c r="C54" i="6"/>
  <c r="C45" i="6"/>
  <c r="C35" i="6"/>
  <c r="C28" i="6"/>
  <c r="C16" i="6"/>
  <c r="B75" i="6"/>
  <c r="B67" i="6"/>
  <c r="B59" i="6"/>
  <c r="B54" i="6"/>
  <c r="B45" i="6"/>
  <c r="D41" i="6" l="1"/>
  <c r="C65" i="6"/>
  <c r="C41" i="6"/>
  <c r="C70" i="6" s="1"/>
  <c r="E65" i="6"/>
  <c r="G28" i="6"/>
  <c r="B41" i="6"/>
  <c r="B65" i="6"/>
  <c r="G54" i="6"/>
  <c r="D65" i="6"/>
  <c r="E41" i="6"/>
  <c r="F70" i="6"/>
  <c r="G45" i="6"/>
  <c r="G16" i="6"/>
  <c r="G41" i="6" s="1"/>
  <c r="D70" i="6" l="1"/>
  <c r="E70" i="6"/>
  <c r="G65" i="6"/>
  <c r="B70" i="6"/>
  <c r="G42" i="6"/>
  <c r="G70" i="6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<sst xmlns="http://schemas.openxmlformats.org/spreadsheetml/2006/main" count="253" uniqueCount="186">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</sst>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>
      <alignment vertical="center"/>
    </xf>
    <xf numFmtId="4" fontId="1" fillId="0" borderId="14" xfId="0" applyNumberFormat="1" applyFont="1" applyBorder="1"/>
    <xf numFmtId="44" fontId="0" fillId="0" borderId="0" xfId="4" applyFon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abSelected="1" view="pageBreakPreview" zoomScale="76" zoomScaleNormal="76" zoomScaleSheetLayoutView="76" workbookViewId="0">
      <selection activeCell="B70" sqref="B70: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74" t="s">
        <v>2</v>
      </c>
      <c r="B1" s="75"/>
      <c r="C1" s="75"/>
      <c r="D1" s="75"/>
      <c r="E1" s="75"/>
      <c r="F1" s="75"/>
      <c r="G1" s="76"/>
    </row>
    <row r="2" spans="1:7" x14ac:dyDescent="0.25">
      <c r="A2" s="43" t="s">
        <v>184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185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ht="41.45" customHeight="1" x14ac:dyDescent="0.25">
      <c r="A6" s="71" t="s">
        <v>4</v>
      </c>
      <c r="B6" s="73" t="s">
        <v>5</v>
      </c>
      <c r="C6" s="73"/>
      <c r="D6" s="73"/>
      <c r="E6" s="73"/>
      <c r="F6" s="73"/>
      <c r="G6" s="73" t="s">
        <v>6</v>
      </c>
    </row>
    <row r="7" spans="1:7" ht="30" x14ac:dyDescent="0.25">
      <c r="A7" s="72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3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f>F9-B9</f>
        <v>0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19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 t="shared" ref="G11:G14" si="0">F11-B11</f>
        <v>0</v>
      </c>
    </row>
    <row r="12" spans="1:7" x14ac:dyDescent="0.25">
      <c r="A12" s="19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si="0"/>
        <v>0</v>
      </c>
    </row>
    <row r="13" spans="1:7" x14ac:dyDescent="0.25">
      <c r="A13" s="19" t="s">
        <v>16</v>
      </c>
      <c r="B13" s="14">
        <v>76491495</v>
      </c>
      <c r="C13" s="68">
        <v>100527667.45999999</v>
      </c>
      <c r="D13" s="68">
        <v>177019162.46000001</v>
      </c>
      <c r="E13" s="68">
        <v>167116387.5</v>
      </c>
      <c r="F13" s="68">
        <v>167116387.5</v>
      </c>
      <c r="G13" s="14">
        <v>90624892.5</v>
      </c>
    </row>
    <row r="14" spans="1:7" x14ac:dyDescent="0.25">
      <c r="A14" s="19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0"/>
        <v>0</v>
      </c>
    </row>
    <row r="15" spans="1:7" x14ac:dyDescent="0.25">
      <c r="A15" s="19" t="s">
        <v>18</v>
      </c>
      <c r="B15" s="68">
        <v>20162715</v>
      </c>
      <c r="C15" s="68">
        <v>1815350.37</v>
      </c>
      <c r="D15" s="68">
        <v>21978065.370000001</v>
      </c>
      <c r="E15" s="68">
        <v>19134851.140000001</v>
      </c>
      <c r="F15" s="68">
        <v>19134851.140000001</v>
      </c>
      <c r="G15" s="14">
        <v>-1027863.86</v>
      </c>
    </row>
    <row r="16" spans="1:7" x14ac:dyDescent="0.25">
      <c r="A16" s="41" t="s">
        <v>19</v>
      </c>
      <c r="B16" s="14">
        <f t="shared" ref="B16" si="1">SUM(B17:B27)</f>
        <v>0</v>
      </c>
      <c r="C16" s="14">
        <f t="shared" ref="C16:G16" si="2">SUM(C17:C27)</f>
        <v>0</v>
      </c>
      <c r="D16" s="14">
        <f t="shared" si="2"/>
        <v>0</v>
      </c>
      <c r="E16" s="14">
        <f t="shared" si="2"/>
        <v>0</v>
      </c>
      <c r="F16" s="14">
        <f t="shared" si="2"/>
        <v>0</v>
      </c>
      <c r="G16" s="14">
        <f t="shared" si="2"/>
        <v>0</v>
      </c>
    </row>
    <row r="17" spans="1:7" x14ac:dyDescent="0.25">
      <c r="A17" s="36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>F17-B17</f>
        <v>0</v>
      </c>
    </row>
    <row r="18" spans="1:7" x14ac:dyDescent="0.25">
      <c r="A18" s="36" t="s">
        <v>21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f t="shared" ref="G18:G27" si="3">F18-B18</f>
        <v>0</v>
      </c>
    </row>
    <row r="19" spans="1:7" x14ac:dyDescent="0.25">
      <c r="A19" s="36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 t="shared" si="3"/>
        <v>0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3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3"/>
        <v>0</v>
      </c>
    </row>
    <row r="22" spans="1:7" x14ac:dyDescent="0.25">
      <c r="A22" s="36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3"/>
        <v>0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3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3"/>
        <v>0</v>
      </c>
    </row>
    <row r="25" spans="1:7" x14ac:dyDescent="0.25">
      <c r="A25" s="36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3"/>
        <v>0</v>
      </c>
    </row>
    <row r="26" spans="1:7" x14ac:dyDescent="0.25">
      <c r="A26" s="36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3"/>
        <v>0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3"/>
        <v>0</v>
      </c>
    </row>
    <row r="28" spans="1:7" x14ac:dyDescent="0.25">
      <c r="A28" s="19" t="s">
        <v>31</v>
      </c>
      <c r="B28" s="14">
        <f t="shared" ref="B28" si="4">SUM(B29:B33)</f>
        <v>0</v>
      </c>
      <c r="C28" s="14">
        <f t="shared" ref="C28:G28" si="5">SUM(C29:C33)</f>
        <v>0</v>
      </c>
      <c r="D28" s="14">
        <f t="shared" si="5"/>
        <v>0</v>
      </c>
      <c r="E28" s="14">
        <f t="shared" si="5"/>
        <v>0</v>
      </c>
      <c r="F28" s="14">
        <f t="shared" si="5"/>
        <v>0</v>
      </c>
      <c r="G28" s="14">
        <f t="shared" si="5"/>
        <v>0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F29-B29</f>
        <v>0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3" si="6">F30-B30</f>
        <v>0</v>
      </c>
    </row>
    <row r="31" spans="1:7" x14ac:dyDescent="0.25">
      <c r="A31" s="36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5" customHeight="1" x14ac:dyDescent="0.25">
      <c r="A33" s="36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5" customHeight="1" x14ac:dyDescent="0.25">
      <c r="A34" s="19" t="s">
        <v>37</v>
      </c>
      <c r="B34" s="69">
        <v>2342676865</v>
      </c>
      <c r="C34" s="14">
        <v>0</v>
      </c>
      <c r="D34" s="14">
        <v>2342676865</v>
      </c>
      <c r="E34" s="14">
        <v>1723817196.2</v>
      </c>
      <c r="F34" s="14">
        <v>1723817196.2</v>
      </c>
      <c r="G34" s="14">
        <v>-618859668.79999995</v>
      </c>
    </row>
    <row r="35" spans="1:7" ht="14.45" customHeight="1" x14ac:dyDescent="0.25">
      <c r="A35" s="19" t="s">
        <v>38</v>
      </c>
      <c r="B35" s="14">
        <f t="shared" ref="B35" si="7">B36</f>
        <v>0</v>
      </c>
      <c r="C35" s="14">
        <f t="shared" ref="C35:G35" si="8">C36</f>
        <v>0</v>
      </c>
      <c r="D35" s="14">
        <f t="shared" si="8"/>
        <v>0</v>
      </c>
      <c r="E35" s="14">
        <f t="shared" si="8"/>
        <v>0</v>
      </c>
      <c r="F35" s="14">
        <f t="shared" si="8"/>
        <v>0</v>
      </c>
      <c r="G35" s="14">
        <f t="shared" si="8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v>0</v>
      </c>
      <c r="C37" s="68">
        <v>789684733.67999995</v>
      </c>
      <c r="D37" s="68">
        <v>789684733.67999995</v>
      </c>
      <c r="E37" s="14">
        <v>0</v>
      </c>
      <c r="F37" s="14">
        <v>0</v>
      </c>
      <c r="G37" s="14"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68">
        <v>789684733.67999995</v>
      </c>
      <c r="D39" s="68">
        <v>789684733.67999995</v>
      </c>
      <c r="E39" s="14">
        <v>0</v>
      </c>
      <c r="F39" s="14">
        <v>0</v>
      </c>
      <c r="G39" s="14"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>SUM(B9,B10,B11,B12,B13,B14,B15,B16,B28,B34,B35,B37)</f>
        <v>2439331075</v>
      </c>
      <c r="C41" s="2">
        <f>SUM(C9,C10,C11,C12,C13,C14,C15,C16,C28,C34,C35,C37)</f>
        <v>892027751.50999999</v>
      </c>
      <c r="D41" s="2">
        <f>SUM(D9,D10,D11,D12,D13,D14,D15,D16,D28,D34,D35,D37)</f>
        <v>3331358826.5099998</v>
      </c>
      <c r="E41" s="2">
        <f>SUM(E9,E10,E11,E12,E13,E14,E15,E16,E28,E34,E35,E37)</f>
        <v>1910068434.8400002</v>
      </c>
      <c r="F41" s="2">
        <f>SUM(F9,F10,F11,F12,F13,F14,F15,F16,F28,F34,F35,F37)</f>
        <v>1910068434.8400002</v>
      </c>
      <c r="G41" s="2">
        <f t="shared" ref="G41" si="9">SUM(G9,G10,G11,G12,G13,G14,G15,G16,G28,G34,G35,G37)</f>
        <v>-529262640.15999997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10">SUM(B46:B53)</f>
        <v>0</v>
      </c>
      <c r="C45" s="14">
        <f t="shared" si="10"/>
        <v>0</v>
      </c>
      <c r="D45" s="14">
        <f t="shared" si="10"/>
        <v>0</v>
      </c>
      <c r="E45" s="14">
        <f t="shared" si="10"/>
        <v>0</v>
      </c>
      <c r="F45" s="14">
        <f t="shared" si="10"/>
        <v>0</v>
      </c>
      <c r="G45" s="14">
        <f t="shared" si="10"/>
        <v>0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11">F47-B47</f>
        <v>0</v>
      </c>
    </row>
    <row r="48" spans="1:7" x14ac:dyDescent="0.25">
      <c r="A48" s="37" t="s">
        <v>49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 t="shared" si="11"/>
        <v>0</v>
      </c>
    </row>
    <row r="49" spans="1:7" ht="30" x14ac:dyDescent="0.25">
      <c r="A49" s="37" t="s">
        <v>50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 t="shared" si="11"/>
        <v>0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11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1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1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2">SUM(B55:B58)</f>
        <v>0</v>
      </c>
      <c r="C54" s="14">
        <f t="shared" si="12"/>
        <v>0</v>
      </c>
      <c r="D54" s="14">
        <f t="shared" si="12"/>
        <v>0</v>
      </c>
      <c r="E54" s="14">
        <f t="shared" si="12"/>
        <v>0</v>
      </c>
      <c r="F54" s="14">
        <f t="shared" si="12"/>
        <v>0</v>
      </c>
      <c r="G54" s="14">
        <f t="shared" si="12"/>
        <v>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3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3"/>
        <v>0</v>
      </c>
    </row>
    <row r="58" spans="1:7" x14ac:dyDescent="0.25">
      <c r="A58" s="38" t="s">
        <v>59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f t="shared" si="13"/>
        <v>0</v>
      </c>
    </row>
    <row r="59" spans="1:7" x14ac:dyDescent="0.25">
      <c r="A59" s="19" t="s">
        <v>60</v>
      </c>
      <c r="B59" s="14">
        <f t="shared" ref="B59:G59" si="14">SUM(B60:B61)</f>
        <v>0</v>
      </c>
      <c r="C59" s="14">
        <f t="shared" si="14"/>
        <v>0</v>
      </c>
      <c r="D59" s="14">
        <f t="shared" si="14"/>
        <v>0</v>
      </c>
      <c r="E59" s="14">
        <f t="shared" si="14"/>
        <v>0</v>
      </c>
      <c r="F59" s="14">
        <f t="shared" si="14"/>
        <v>0</v>
      </c>
      <c r="G59" s="14">
        <f t="shared" si="14"/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5">F61-B61</f>
        <v>0</v>
      </c>
    </row>
    <row r="62" spans="1:7" x14ac:dyDescent="0.25">
      <c r="A62" s="19" t="s">
        <v>63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f t="shared" si="15"/>
        <v>0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5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7" x14ac:dyDescent="0.25">
      <c r="A65" s="1" t="s">
        <v>65</v>
      </c>
      <c r="B65" s="2">
        <f t="shared" ref="B65:G65" si="16">B45+B54+B59+B62+B63</f>
        <v>0</v>
      </c>
      <c r="C65" s="2">
        <f t="shared" si="16"/>
        <v>0</v>
      </c>
      <c r="D65" s="2">
        <f t="shared" si="16"/>
        <v>0</v>
      </c>
      <c r="E65" s="2">
        <f t="shared" si="16"/>
        <v>0</v>
      </c>
      <c r="F65" s="2">
        <f t="shared" si="16"/>
        <v>0</v>
      </c>
      <c r="G65" s="2">
        <f t="shared" si="16"/>
        <v>0</v>
      </c>
    </row>
    <row r="66" spans="1:7" x14ac:dyDescent="0.25">
      <c r="A66" s="13"/>
      <c r="B66" s="15"/>
      <c r="C66" s="15"/>
      <c r="D66" s="15"/>
      <c r="E66" s="15"/>
      <c r="F66" s="15"/>
      <c r="G66" s="15"/>
    </row>
    <row r="67" spans="1:7" x14ac:dyDescent="0.25">
      <c r="A67" s="1" t="s">
        <v>66</v>
      </c>
      <c r="B67" s="2">
        <f t="shared" ref="B67:G67" si="17">B68</f>
        <v>0</v>
      </c>
      <c r="C67" s="2">
        <f t="shared" si="17"/>
        <v>0</v>
      </c>
      <c r="D67" s="2">
        <f t="shared" si="17"/>
        <v>0</v>
      </c>
      <c r="E67" s="2">
        <f t="shared" si="17"/>
        <v>0</v>
      </c>
      <c r="F67" s="2">
        <f t="shared" si="17"/>
        <v>0</v>
      </c>
      <c r="G67" s="2">
        <f t="shared" si="17"/>
        <v>0</v>
      </c>
    </row>
    <row r="68" spans="1:7" x14ac:dyDescent="0.25">
      <c r="A68" s="19" t="s">
        <v>67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>F68-B68</f>
        <v>0</v>
      </c>
    </row>
    <row r="69" spans="1:7" x14ac:dyDescent="0.25">
      <c r="A69" s="13"/>
      <c r="B69" s="15"/>
      <c r="C69" s="15"/>
      <c r="D69" s="15"/>
      <c r="E69" s="15"/>
      <c r="F69" s="15"/>
      <c r="G69" s="15"/>
    </row>
    <row r="70" spans="1:7" x14ac:dyDescent="0.25">
      <c r="A70" s="1" t="s">
        <v>68</v>
      </c>
      <c r="B70" s="2">
        <f t="shared" ref="B70:G70" si="18">B41+B65+B67</f>
        <v>2439331075</v>
      </c>
      <c r="C70" s="2">
        <f t="shared" si="18"/>
        <v>892027751.50999999</v>
      </c>
      <c r="D70" s="2">
        <f t="shared" si="18"/>
        <v>3331358826.5099998</v>
      </c>
      <c r="E70" s="2">
        <f t="shared" si="18"/>
        <v>1910068434.8400002</v>
      </c>
      <c r="F70" s="2">
        <f t="shared" si="18"/>
        <v>1910068434.8400002</v>
      </c>
      <c r="G70" s="2">
        <f t="shared" si="18"/>
        <v>-529262640.15999997</v>
      </c>
    </row>
    <row r="71" spans="1:7" x14ac:dyDescent="0.25">
      <c r="A71" s="13"/>
      <c r="B71" s="15"/>
      <c r="C71" s="15"/>
      <c r="D71" s="15"/>
      <c r="E71" s="15"/>
      <c r="F71" s="15"/>
      <c r="G71" s="15"/>
    </row>
    <row r="72" spans="1:7" x14ac:dyDescent="0.25">
      <c r="A72" s="1" t="s">
        <v>69</v>
      </c>
      <c r="B72" s="15"/>
      <c r="C72" s="15"/>
      <c r="D72" s="15"/>
      <c r="E72" s="15"/>
      <c r="F72" s="15"/>
      <c r="G72" s="15"/>
    </row>
    <row r="73" spans="1:7" ht="30" x14ac:dyDescent="0.25">
      <c r="A73" s="28" t="s">
        <v>70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>F73-B73</f>
        <v>0</v>
      </c>
    </row>
    <row r="74" spans="1:7" ht="30" x14ac:dyDescent="0.25">
      <c r="A74" s="28" t="s">
        <v>71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>F74-B74</f>
        <v>0</v>
      </c>
    </row>
    <row r="75" spans="1:7" x14ac:dyDescent="0.25">
      <c r="A75" s="5" t="s">
        <v>72</v>
      </c>
      <c r="B75" s="2">
        <f t="shared" ref="B75:G75" si="19">B73+B74</f>
        <v>0</v>
      </c>
      <c r="C75" s="2">
        <f t="shared" si="19"/>
        <v>0</v>
      </c>
      <c r="D75" s="2">
        <f t="shared" si="19"/>
        <v>0</v>
      </c>
      <c r="E75" s="2">
        <f t="shared" si="19"/>
        <v>0</v>
      </c>
      <c r="F75" s="2">
        <f t="shared" si="19"/>
        <v>0</v>
      </c>
      <c r="G75" s="2">
        <f t="shared" si="19"/>
        <v>0</v>
      </c>
    </row>
    <row r="76" spans="1:7" x14ac:dyDescent="0.25">
      <c r="A76" s="17"/>
      <c r="B76" s="39"/>
      <c r="C76" s="39"/>
      <c r="D76" s="39"/>
      <c r="E76" s="39"/>
      <c r="F76" s="39"/>
      <c r="G76" s="39"/>
    </row>
    <row r="78" spans="1:7" x14ac:dyDescent="0.25">
      <c r="B78" s="70"/>
      <c r="C78" s="70"/>
      <c r="D78" s="70"/>
      <c r="E78" s="70"/>
      <c r="F78" s="70"/>
      <c r="G78" s="7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4" orientation="landscape" horizontalDpi="4294967295" verticalDpi="4294967295" r:id="rId1"/>
  <ignoredErrors>
    <ignoredError sqref="C16:F27 B40:F58 B60:F75 G9 G60:G76 G55:G58 G38 C29:F33 C35:F36 C38:F38 G11:G12 G14 G40:G53" unlockedFormula="1"/>
    <ignoredError sqref="C28:F28 B59:F59" formulaRange="1" unlockedFormula="1"/>
    <ignoredError sqref="G59 G54 G16:G33 G35:G36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9" t="s">
        <v>73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7" t="s">
        <v>76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83.25" customHeight="1" x14ac:dyDescent="0.25">
      <c r="A7" s="78"/>
      <c r="B7" s="31" t="s">
        <v>77</v>
      </c>
      <c r="C7" s="78"/>
      <c r="D7" s="78"/>
      <c r="E7" s="78"/>
      <c r="F7" s="78"/>
      <c r="G7" s="78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0" t="s">
        <v>92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1" t="s">
        <v>94</v>
      </c>
      <c r="B6" s="9">
        <v>2022</v>
      </c>
      <c r="C6" s="77">
        <f>+B6+1</f>
        <v>2023</v>
      </c>
      <c r="D6" s="77">
        <f>+C6+1</f>
        <v>2024</v>
      </c>
      <c r="E6" s="77">
        <f>+D6+1</f>
        <v>2025</v>
      </c>
      <c r="F6" s="77">
        <f>+E6+1</f>
        <v>2026</v>
      </c>
      <c r="G6" s="77">
        <f>+F6+1</f>
        <v>2027</v>
      </c>
    </row>
    <row r="7" spans="1:7" ht="57.75" customHeight="1" x14ac:dyDescent="0.25">
      <c r="A7" s="82"/>
      <c r="B7" s="10" t="s">
        <v>77</v>
      </c>
      <c r="C7" s="78"/>
      <c r="D7" s="78"/>
      <c r="E7" s="78"/>
      <c r="F7" s="78"/>
      <c r="G7" s="78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0" t="s">
        <v>108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4" t="s">
        <v>76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f>+F5+1</f>
        <v>2022</v>
      </c>
    </row>
    <row r="6" spans="1:7" ht="32.25" x14ac:dyDescent="0.25">
      <c r="A6" s="85"/>
      <c r="B6" s="87"/>
      <c r="C6" s="87"/>
      <c r="D6" s="87"/>
      <c r="E6" s="87"/>
      <c r="F6" s="87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3" t="s">
        <v>131</v>
      </c>
      <c r="B39" s="83"/>
      <c r="C39" s="83"/>
      <c r="D39" s="83"/>
      <c r="E39" s="83"/>
      <c r="F39" s="83"/>
      <c r="G39" s="83"/>
    </row>
    <row r="40" spans="1:7" x14ac:dyDescent="0.25">
      <c r="A40" s="83" t="s">
        <v>132</v>
      </c>
      <c r="B40" s="83"/>
      <c r="C40" s="83"/>
      <c r="D40" s="83"/>
      <c r="E40" s="83"/>
      <c r="F40" s="83"/>
      <c r="G40" s="8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0" t="s">
        <v>133</v>
      </c>
      <c r="B1" s="80"/>
      <c r="C1" s="80"/>
      <c r="D1" s="80"/>
      <c r="E1" s="80"/>
      <c r="F1" s="80"/>
      <c r="G1" s="80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8" t="s">
        <v>94</v>
      </c>
      <c r="B5" s="86">
        <v>2017</v>
      </c>
      <c r="C5" s="86">
        <f>+B5+1</f>
        <v>2018</v>
      </c>
      <c r="D5" s="86">
        <f>+C5+1</f>
        <v>2019</v>
      </c>
      <c r="E5" s="86">
        <f>+D5+1</f>
        <v>2020</v>
      </c>
      <c r="F5" s="86">
        <f>+E5+1</f>
        <v>2021</v>
      </c>
      <c r="G5" s="9">
        <v>2022</v>
      </c>
    </row>
    <row r="6" spans="1:7" ht="48.75" customHeight="1" x14ac:dyDescent="0.25">
      <c r="A6" s="89"/>
      <c r="B6" s="87"/>
      <c r="C6" s="87"/>
      <c r="D6" s="87"/>
      <c r="E6" s="87"/>
      <c r="F6" s="87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3" t="s">
        <v>131</v>
      </c>
      <c r="B32" s="83"/>
      <c r="C32" s="83"/>
      <c r="D32" s="83"/>
      <c r="E32" s="83"/>
      <c r="F32" s="83"/>
      <c r="G32" s="83"/>
    </row>
    <row r="33" spans="1:7" x14ac:dyDescent="0.25">
      <c r="A33" s="83" t="s">
        <v>132</v>
      </c>
      <c r="B33" s="83"/>
      <c r="C33" s="83"/>
      <c r="D33" s="83"/>
      <c r="E33" s="83"/>
      <c r="F33" s="83"/>
      <c r="G33" s="8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90" t="s">
        <v>137</v>
      </c>
      <c r="B1" s="90"/>
      <c r="C1" s="90"/>
      <c r="D1" s="90"/>
      <c r="E1" s="90"/>
      <c r="F1" s="90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5</vt:lpstr>
      <vt:lpstr>7a</vt:lpstr>
      <vt:lpstr>7b</vt:lpstr>
      <vt:lpstr>7c</vt:lpstr>
      <vt:lpstr>7d</vt:lpstr>
      <vt:lpstr>F8_IEA</vt:lpstr>
      <vt:lpstr>'Formato 5'!Títulos_a_imprimir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2024-10-03T20:56:10Z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