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portes de transparencia\reportes 2024\2o trimestre 2024\integrados mcos\"/>
    </mc:Choice>
  </mc:AlternateContent>
  <xr:revisionPtr revIDLastSave="0" documentId="13_ncr:1_{FA263D47-77D4-4B58-9F9B-D4EB2913441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AIF_GTO_PJEG_02_24" sheetId="4" r:id="rId1"/>
  </sheets>
  <definedNames>
    <definedName name="_xlnm._FilterDatabase" localSheetId="0" hidden="1">EAIF_GTO_PJEG_02_24!#REF!</definedName>
  </definedNames>
  <calcPr calcId="191029"/>
  <fileRecoveryPr autoRecover="0"/>
</workbook>
</file>

<file path=xl/calcChain.xml><?xml version="1.0" encoding="utf-8"?>
<calcChain xmlns="http://schemas.openxmlformats.org/spreadsheetml/2006/main">
  <c r="C36" i="4" l="1"/>
  <c r="D36" i="4" s="1"/>
  <c r="E36" i="4"/>
  <c r="F36" i="4"/>
  <c r="G36" i="4" s="1"/>
  <c r="C40" i="4"/>
  <c r="D42" i="4"/>
  <c r="D43" i="4"/>
  <c r="D44" i="4"/>
  <c r="D45" i="4"/>
  <c r="D46" i="4"/>
  <c r="G16" i="4"/>
  <c r="G17" i="4" s="1"/>
  <c r="F31" i="4" l="1"/>
  <c r="C31" i="4"/>
  <c r="C38" i="4" s="1"/>
  <c r="E31" i="4"/>
  <c r="B31" i="4"/>
  <c r="G31" i="4" l="1"/>
  <c r="G38" i="4" l="1"/>
  <c r="G39" i="4" s="1"/>
  <c r="D31" i="4"/>
  <c r="F48" i="4"/>
  <c r="E48" i="4"/>
  <c r="D48" i="4"/>
  <c r="C48" i="4"/>
  <c r="C52" i="4" s="1"/>
  <c r="B48" i="4"/>
  <c r="D40" i="4"/>
  <c r="E40" i="4"/>
  <c r="B40" i="4"/>
  <c r="D52" i="4" l="1"/>
  <c r="E52" i="4"/>
  <c r="B52" i="4"/>
  <c r="G48" i="4"/>
  <c r="F40" i="4"/>
  <c r="D38" i="4"/>
  <c r="E38" i="4"/>
  <c r="F38" i="4"/>
  <c r="B38" i="4"/>
  <c r="C16" i="4"/>
  <c r="D16" i="4"/>
  <c r="E16" i="4"/>
  <c r="F16" i="4"/>
  <c r="B16" i="4"/>
  <c r="G40" i="4" l="1"/>
  <c r="G52" i="4" s="1"/>
  <c r="G53" i="4" s="1"/>
  <c r="F52" i="4"/>
</calcChain>
</file>

<file path=xl/sharedStrings.xml><?xml version="1.0" encoding="utf-8"?>
<sst xmlns="http://schemas.openxmlformats.org/spreadsheetml/2006/main" count="77" uniqueCount="53">
  <si>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</si>
  <si>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</si>
  <si>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</si>
  <si>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</si>
  <si>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</si>
  <si>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</si>
  <si>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</si>
  <si>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</si>
  <si>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</si>
  <si>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</si>
  <si>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</si>
  <si>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</si>
  <si>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</si>
  <si>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</si>
  <si>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</si>
  <si>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</si>
  <si>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</si>
  <si>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</si>
  <si>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</si>
  <si>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</si>
  <si>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</si>
  <si>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</si>
  <si>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</si>
  <si>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</si>
  <si>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</si>
  <si>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</si>
  <si>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</si>
  <si>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</si>
  <si>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</si>
  <si>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</si>
  <si>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</si>
  <si>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</si>
  <si>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</si>
  <si>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</si>
  <si>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</si>
  <si>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</si>
  <si>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 xml:space="preserve"> 1. No Etiquetado</t>
  </si>
  <si>
    <t xml:space="preserve">    11. Recursos Fiscales</t>
  </si>
  <si>
    <t xml:space="preserve">    12. Financiamiento interno</t>
  </si>
  <si>
    <t xml:space="preserve">    13. Financiamiento externo</t>
  </si>
  <si>
    <t xml:space="preserve">    14. Ingresos propios</t>
  </si>
  <si>
    <t xml:space="preserve">    15. Recursos federales</t>
  </si>
  <si>
    <t xml:space="preserve">    16. Recursos estatales</t>
  </si>
  <si>
    <t xml:space="preserve">    17. Otros recursos de libre disposición</t>
  </si>
  <si>
    <t xml:space="preserve"> 2. Etiquetado</t>
  </si>
  <si>
    <t xml:space="preserve">    25. Recursos Federales</t>
  </si>
  <si>
    <t xml:space="preserve">    26. Recursos Estatales</t>
  </si>
  <si>
    <t xml:space="preserve">    27. Otros Recursos de Transferencias Federales Etiquetadas</t>
  </si>
  <si>
    <t xml:space="preserve">        Total</t>
  </si>
  <si>
    <t>Bajo protesta de decir verdad declaramos que los Estados Financieros y sus notas, son razonablemente correctos y son responsabilidad del emisor.</t>
  </si>
  <si>
    <t>Ingresos de los Entes Públicos de los Poderes Legislativo y Judicial, de los Órganos Autónomos y del Sector Paraestatal o Paramunicipal, así como de las Empresas Productivas del Estado</t>
  </si>
  <si>
    <t>3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</si>
  <si>
    <t>Poder Judicial del Estado de Guanajuato
Estado Analítico de Ingresos por Fuente de Financiamiento
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</si>
</sst>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  <xf numFmtId="0" fontId="3" fillId="0" borderId="0"/>
  </cellStyleXfs>
  <cellXfs count="66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4" fontId="3" fillId="0" borderId="10" xfId="8" applyNumberFormat="1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0" fontId="7" fillId="0" borderId="3" xfId="8" quotePrefix="1" applyFont="1" applyBorder="1" applyAlignment="1" applyProtection="1">
      <alignment horizontal="center"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4" fontId="12" fillId="0" borderId="9" xfId="9" applyNumberFormat="1" applyFont="1" applyBorder="1" applyProtection="1">
      <protection locked="0"/>
    </xf>
    <xf numFmtId="4" fontId="12" fillId="0" borderId="11" xfId="9" applyNumberFormat="1" applyFont="1" applyBorder="1" applyProtection="1">
      <protection locked="0"/>
    </xf>
    <xf numFmtId="4" fontId="8" fillId="0" borderId="9" xfId="18" applyNumberFormat="1" applyFont="1" applyBorder="1" applyProtection="1">
      <protection locked="0"/>
    </xf>
    <xf numFmtId="0" fontId="7" fillId="0" borderId="0" xfId="8" quotePrefix="1" applyFont="1" applyAlignment="1" applyProtection="1">
      <alignment horizontal="center" vertical="top"/>
      <protection locked="0"/>
    </xf>
    <xf numFmtId="0" fontId="7" fillId="0" borderId="11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4" fontId="7" fillId="0" borderId="2" xfId="0" applyNumberFormat="1" applyFont="1" applyBorder="1" applyAlignment="1">
      <alignment wrapText="1"/>
    </xf>
    <xf numFmtId="4" fontId="3" fillId="0" borderId="8" xfId="9" applyNumberFormat="1" applyFont="1" applyBorder="1" applyAlignment="1" applyProtection="1">
      <alignment vertical="top"/>
      <protection locked="0"/>
    </xf>
    <xf numFmtId="4" fontId="3" fillId="0" borderId="1" xfId="9" applyNumberFormat="1" applyFont="1" applyBorder="1" applyAlignment="1" applyProtection="1">
      <alignment vertical="top"/>
      <protection locked="0"/>
    </xf>
    <xf numFmtId="4" fontId="6" fillId="0" borderId="6" xfId="9" applyNumberFormat="1" applyFont="1" applyBorder="1" applyAlignment="1" applyProtection="1">
      <alignment horizontal="left"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7" fillId="0" borderId="0" xfId="9" applyFont="1" applyAlignment="1" applyProtection="1">
      <alignment horizontal="left" vertical="top" wrapText="1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8" fillId="0" borderId="4" xfId="0" applyFont="1" applyBorder="1" applyAlignment="1">
      <alignment horizontal="left" vertical="center"/>
    </xf>
    <xf numFmtId="4" fontId="8" fillId="0" borderId="4" xfId="9" applyNumberFormat="1" applyFont="1" applyBorder="1" applyAlignment="1" applyProtection="1">
      <alignment vertical="top"/>
      <protection locked="0"/>
    </xf>
    <xf numFmtId="4" fontId="6" fillId="0" borderId="5" xfId="9" applyNumberFormat="1" applyFont="1" applyBorder="1" applyAlignment="1" applyProtection="1">
      <alignment horizontal="left" vertical="top"/>
      <protection locked="0"/>
    </xf>
    <xf numFmtId="4" fontId="7" fillId="0" borderId="2" xfId="0" applyNumberFormat="1" applyFont="1" applyBorder="1" applyAlignment="1" applyProtection="1">
      <alignment wrapText="1"/>
      <protection locked="0"/>
    </xf>
    <xf numFmtId="4" fontId="7" fillId="0" borderId="11" xfId="0" applyNumberFormat="1" applyFont="1" applyBorder="1" applyAlignment="1" applyProtection="1">
      <alignment wrapText="1"/>
      <protection locked="0"/>
    </xf>
    <xf numFmtId="4" fontId="8" fillId="0" borderId="4" xfId="8" applyNumberFormat="1" applyFont="1" applyBorder="1" applyProtection="1">
      <protection locked="0"/>
    </xf>
    <xf numFmtId="4" fontId="8" fillId="0" borderId="10" xfId="8" applyNumberFormat="1" applyFont="1" applyBorder="1" applyProtection="1">
      <protection locked="0"/>
    </xf>
    <xf numFmtId="0" fontId="7" fillId="0" borderId="5" xfId="8" quotePrefix="1" applyFont="1" applyBorder="1" applyAlignment="1" applyProtection="1">
      <alignment horizontal="center" vertical="top"/>
      <protection locked="0"/>
    </xf>
    <xf numFmtId="0" fontId="3" fillId="0" borderId="9" xfId="8" applyFont="1" applyBorder="1" applyAlignment="1" applyProtection="1">
      <alignment vertical="top"/>
      <protection locked="0"/>
    </xf>
    <xf numFmtId="0" fontId="7" fillId="0" borderId="11" xfId="8" applyFont="1" applyBorder="1" applyAlignment="1" applyProtection="1">
      <alignment vertical="top"/>
      <protection locked="0"/>
    </xf>
    <xf numFmtId="0" fontId="3" fillId="0" borderId="11" xfId="8" applyFont="1" applyBorder="1" applyAlignment="1" applyProtection="1">
      <alignment vertical="top"/>
      <protection locked="0"/>
    </xf>
    <xf numFmtId="0" fontId="3" fillId="0" borderId="11" xfId="8" applyFont="1" applyBorder="1" applyAlignment="1" applyProtection="1">
      <alignment vertical="top" wrapText="1"/>
      <protection locked="0"/>
    </xf>
    <xf numFmtId="0" fontId="3" fillId="0" borderId="10" xfId="8" applyFont="1" applyBorder="1" applyAlignment="1" applyProtection="1">
      <alignment vertical="top"/>
      <protection locked="0"/>
    </xf>
    <xf numFmtId="0" fontId="6" fillId="0" borderId="4" xfId="8" applyFont="1" applyBorder="1" applyAlignment="1" applyProtection="1">
      <alignment horizontal="left" vertical="top" indent="7"/>
      <protection locked="0"/>
    </xf>
    <xf numFmtId="0" fontId="8" fillId="0" borderId="9" xfId="8" applyFont="1" applyBorder="1" applyAlignment="1">
      <alignment horizontal="left" vertical="top"/>
    </xf>
    <xf numFmtId="0" fontId="7" fillId="0" borderId="11" xfId="8" applyFont="1" applyBorder="1" applyAlignment="1">
      <alignment horizontal="left" vertical="top" indent="1"/>
    </xf>
    <xf numFmtId="0" fontId="7" fillId="0" borderId="11" xfId="8" applyFont="1" applyBorder="1" applyAlignment="1">
      <alignment horizontal="center" vertical="top"/>
    </xf>
    <xf numFmtId="0" fontId="8" fillId="0" borderId="11" xfId="9" applyFont="1" applyBorder="1" applyAlignment="1">
      <alignment horizontal="left" vertical="top" wrapText="1"/>
    </xf>
    <xf numFmtId="0" fontId="8" fillId="0" borderId="11" xfId="8" applyFont="1" applyBorder="1" applyAlignment="1">
      <alignment vertical="top"/>
    </xf>
    <xf numFmtId="0" fontId="7" fillId="0" borderId="10" xfId="8" applyFont="1" applyBorder="1" applyAlignment="1">
      <alignment horizontal="left" vertical="top"/>
    </xf>
    <xf numFmtId="0" fontId="8" fillId="0" borderId="4" xfId="8" quotePrefix="1" applyFont="1" applyBorder="1" applyAlignment="1">
      <alignment vertical="top"/>
    </xf>
    <xf numFmtId="0" fontId="7" fillId="0" borderId="9" xfId="0" applyFont="1" applyBorder="1" applyAlignment="1">
      <alignment horizontal="left" vertical="center"/>
    </xf>
    <xf numFmtId="0" fontId="8" fillId="0" borderId="4" xfId="9" applyFont="1" applyBorder="1" applyAlignment="1" applyProtection="1">
      <alignment horizontal="center" vertical="top"/>
      <protection locked="0"/>
    </xf>
    <xf numFmtId="0" fontId="7" fillId="0" borderId="11" xfId="8" applyFont="1" applyBorder="1" applyAlignment="1">
      <alignment horizontal="left" vertical="top" wrapText="1" indent="1"/>
    </xf>
    <xf numFmtId="0" fontId="7" fillId="0" borderId="11" xfId="8" applyFont="1" applyBorder="1" applyAlignment="1">
      <alignment horizontal="left" wrapText="1" indent="1"/>
    </xf>
    <xf numFmtId="0" fontId="0" fillId="0" borderId="0" xfId="8" applyFont="1" applyAlignment="1" applyProtection="1">
      <alignment horizontal="left" wrapText="1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1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7" xfId="8" applyFont="1" applyFill="1" applyBorder="1" applyAlignment="1" applyProtection="1">
      <alignment horizontal="center" vertical="center" wrapText="1"/>
      <protection locked="0"/>
    </xf>
    <xf numFmtId="4" fontId="12" fillId="0" borderId="11" xfId="9" applyNumberFormat="1" applyFont="1" applyBorder="1" applyAlignment="1" applyProtection="1">
      <protection locked="0"/>
    </xf>
    <xf numFmtId="4" fontId="12" fillId="3" borderId="11" xfId="8" applyNumberFormat="1" applyFont="1" applyFill="1" applyBorder="1" applyAlignment="1" applyProtection="1">
      <protection locked="0"/>
    </xf>
    <xf numFmtId="4" fontId="8" fillId="0" borderId="11" xfId="18" applyNumberFormat="1" applyFont="1" applyBorder="1" applyAlignment="1" applyProtection="1">
      <protection locked="0"/>
    </xf>
  </cellXfs>
  <cellStyles count="19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18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  <cellStyle name="Porcentual 2" xfId="17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2362200</xdr:colOff>
      <xdr:row>61</xdr:row>
      <xdr:rowOff>0</xdr:rowOff>
    </xdr:from>
    <xdr:to>
      <xdr:col>1</xdr:col>
      <xdr:colOff>514349</xdr:colOff>
      <xdr:row>64</xdr:row>
      <xdr:rowOff>64078</xdr:rowOff>
    </xdr:to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62200" y="10344150"/>
          <a:ext cx="1924049" cy="4927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Dra. Carmen</a:t>
          </a:r>
          <a:r>
            <a:rPr lang="es-MX" sz="800" b="1" baseline="0">
              <a:latin typeface="Arial" pitchFamily="34" charset="0"/>
              <a:cs typeface="Arial" pitchFamily="34" charset="0"/>
            </a:rPr>
            <a:t> G. Alcalde Maycotte.</a:t>
          </a:r>
        </a:p>
        <a:p>
          <a:pPr algn="ctr"/>
          <a:r>
            <a:rPr lang="es-MX" sz="800" b="0" baseline="0">
              <a:latin typeface="Arial" pitchFamily="34" charset="0"/>
              <a:cs typeface="Arial" pitchFamily="34" charset="0"/>
            </a:rPr>
            <a:t>Directora de Administración.</a:t>
          </a:r>
          <a:endParaRPr lang="es-MX" sz="8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342900</xdr:colOff>
      <xdr:row>61</xdr:row>
      <xdr:rowOff>1</xdr:rowOff>
    </xdr:from>
    <xdr:to>
      <xdr:col>3</xdr:col>
      <xdr:colOff>190500</xdr:colOff>
      <xdr:row>63</xdr:row>
      <xdr:rowOff>76201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019550" y="10525126"/>
          <a:ext cx="200025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C.P. Elizabeth</a:t>
          </a:r>
          <a:r>
            <a:rPr lang="es-MX" sz="800" b="1" baseline="0">
              <a:latin typeface="Arial" pitchFamily="34" charset="0"/>
              <a:cs typeface="Arial" pitchFamily="34" charset="0"/>
            </a:rPr>
            <a:t> García Tena.</a:t>
          </a:r>
        </a:p>
        <a:p>
          <a:pPr algn="ctr"/>
          <a:r>
            <a:rPr lang="es-MX" sz="800" b="0" baseline="0">
              <a:latin typeface="Arial" pitchFamily="34" charset="0"/>
              <a:cs typeface="Arial" pitchFamily="34" charset="0"/>
            </a:rPr>
            <a:t>Sub-Directora  de Presupuesto.</a:t>
          </a:r>
          <a:endParaRPr lang="es-MX" sz="8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4</xdr:col>
      <xdr:colOff>962024</xdr:colOff>
      <xdr:row>60</xdr:row>
      <xdr:rowOff>133350</xdr:rowOff>
    </xdr:from>
    <xdr:to>
      <xdr:col>7</xdr:col>
      <xdr:colOff>28575</xdr:colOff>
      <xdr:row>64</xdr:row>
      <xdr:rowOff>19050</xdr:rowOff>
    </xdr:to>
    <xdr:sp macro="" textlink="">
      <xdr:nvSpPr>
        <xdr:cNvPr id="5" name="7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10499" y="10515600"/>
          <a:ext cx="2181226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C.P. Pedro Landín González</a:t>
          </a:r>
          <a:r>
            <a:rPr lang="es-MX" sz="800" b="1" baseline="0">
              <a:latin typeface="Arial" pitchFamily="34" charset="0"/>
              <a:cs typeface="Arial" pitchFamily="34" charset="0"/>
            </a:rPr>
            <a:t>.</a:t>
          </a:r>
        </a:p>
        <a:p>
          <a:pPr algn="ctr"/>
          <a:r>
            <a:rPr lang="es-MX" sz="800" b="0" baseline="0">
              <a:latin typeface="Arial" pitchFamily="34" charset="0"/>
              <a:cs typeface="Arial" pitchFamily="34" charset="0"/>
            </a:rPr>
            <a:t>Contralor del Poder Judicial.</a:t>
          </a:r>
          <a:endParaRPr lang="es-MX" sz="8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28575</xdr:colOff>
      <xdr:row>58</xdr:row>
      <xdr:rowOff>38100</xdr:rowOff>
    </xdr:from>
    <xdr:to>
      <xdr:col>1</xdr:col>
      <xdr:colOff>0</xdr:colOff>
      <xdr:row>60</xdr:row>
      <xdr:rowOff>0</xdr:rowOff>
    </xdr:to>
    <xdr:sp macro="" textlink="">
      <xdr:nvSpPr>
        <xdr:cNvPr id="6" name="4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8575" y="16849725"/>
          <a:ext cx="1190624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800">
              <a:latin typeface="Arial" pitchFamily="34" charset="0"/>
              <a:cs typeface="Arial" pitchFamily="34" charset="0"/>
            </a:rPr>
            <a:t>Firma:</a:t>
          </a:r>
        </a:p>
      </xdr:txBody>
    </xdr:sp>
    <xdr:clientData/>
  </xdr:twoCellAnchor>
  <xdr:twoCellAnchor>
    <xdr:from>
      <xdr:col>0</xdr:col>
      <xdr:colOff>0</xdr:colOff>
      <xdr:row>60</xdr:row>
      <xdr:rowOff>133349</xdr:rowOff>
    </xdr:from>
    <xdr:to>
      <xdr:col>0</xdr:col>
      <xdr:colOff>2371725</xdr:colOff>
      <xdr:row>64</xdr:row>
      <xdr:rowOff>104774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0" y="10334624"/>
          <a:ext cx="2371725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Mgdo. Héctor Tinajero Muñoz.</a:t>
          </a:r>
        </a:p>
        <a:p>
          <a:pPr algn="ctr"/>
          <a:r>
            <a:rPr lang="es-MX" sz="800" b="0">
              <a:latin typeface="Arial" pitchFamily="34" charset="0"/>
              <a:cs typeface="Arial" pitchFamily="34" charset="0"/>
            </a:rPr>
            <a:t>Presidente </a:t>
          </a:r>
          <a:r>
            <a:rPr lang="es-MX" sz="800" b="0" baseline="0">
              <a:latin typeface="Arial" pitchFamily="34" charset="0"/>
              <a:cs typeface="Arial" pitchFamily="34" charset="0"/>
            </a:rPr>
            <a:t>del Supremo Tribunal de Justicia y del Consejo del Poder Judicial.</a:t>
          </a:r>
          <a:endParaRPr lang="es-MX" sz="8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3</xdr:col>
      <xdr:colOff>19050</xdr:colOff>
      <xdr:row>61</xdr:row>
      <xdr:rowOff>0</xdr:rowOff>
    </xdr:from>
    <xdr:to>
      <xdr:col>4</xdr:col>
      <xdr:colOff>952500</xdr:colOff>
      <xdr:row>64</xdr:row>
      <xdr:rowOff>114300</xdr:rowOff>
    </xdr:to>
    <xdr:sp macro="" textlink="">
      <xdr:nvSpPr>
        <xdr:cNvPr id="8" name="6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848350" y="10525125"/>
          <a:ext cx="1952625" cy="542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C.P. Berenice Villegas Negrete.</a:t>
          </a:r>
          <a:endParaRPr lang="es-MX" sz="800" b="1" baseline="0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0" baseline="0">
              <a:latin typeface="Arial" pitchFamily="34" charset="0"/>
              <a:cs typeface="Arial" pitchFamily="34" charset="0"/>
            </a:rPr>
            <a:t>Sub-Directora del Fondo Auxiliar para la Impartición de Justicia.</a:t>
          </a:r>
          <a:endParaRPr lang="es-MX" sz="8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38100</xdr:colOff>
      <xdr:row>0</xdr:row>
      <xdr:rowOff>28575</xdr:rowOff>
    </xdr:from>
    <xdr:to>
      <xdr:col>0</xdr:col>
      <xdr:colOff>823555</xdr:colOff>
      <xdr:row>0</xdr:row>
      <xdr:rowOff>748575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970" b="8587"/>
        <a:stretch/>
      </xdr:blipFill>
      <xdr:spPr>
        <a:xfrm>
          <a:off x="38100" y="28575"/>
          <a:ext cx="785455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4"/>
  <sheetViews>
    <sheetView showGridLines="0" tabSelected="1" topLeftCell="A22" zoomScaleNormal="100" workbookViewId="0">
      <selection activeCell="A62" sqref="A62"/>
    </sheetView>
  </sheetViews>
  <sheetFormatPr baseColWidth="10" defaultRowHeight="11.25" x14ac:dyDescent="0.2"/>
  <cols>
    <col min="1" max="1" width="66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s="3" customFormat="1" ht="61.5" customHeight="1" x14ac:dyDescent="0.2">
      <c r="A1" s="55" t="s">
        <v>52</v>
      </c>
      <c r="B1" s="55"/>
      <c r="C1" s="55"/>
      <c r="D1" s="55"/>
      <c r="E1" s="55"/>
      <c r="F1" s="55"/>
      <c r="G1" s="55"/>
    </row>
    <row r="2" spans="1:7" s="3" customFormat="1" x14ac:dyDescent="0.2">
      <c r="A2" s="56" t="s">
        <v>14</v>
      </c>
      <c r="B2" s="55" t="s">
        <v>22</v>
      </c>
      <c r="C2" s="55"/>
      <c r="D2" s="55"/>
      <c r="E2" s="55"/>
      <c r="F2" s="55"/>
      <c r="G2" s="57" t="s">
        <v>19</v>
      </c>
    </row>
    <row r="3" spans="1:7" s="1" customFormat="1" ht="24.95" customHeight="1" x14ac:dyDescent="0.2">
      <c r="A3" s="56"/>
      <c r="B3" s="4" t="s">
        <v>15</v>
      </c>
      <c r="C3" s="4" t="s">
        <v>20</v>
      </c>
      <c r="D3" s="4" t="s">
        <v>16</v>
      </c>
      <c r="E3" s="4" t="s">
        <v>17</v>
      </c>
      <c r="F3" s="5" t="s">
        <v>18</v>
      </c>
      <c r="G3" s="58"/>
    </row>
    <row r="4" spans="1:7" s="1" customFormat="1" x14ac:dyDescent="0.2">
      <c r="A4" s="56"/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</row>
    <row r="5" spans="1:7" x14ac:dyDescent="0.2">
      <c r="A5" s="37" t="s">
        <v>0</v>
      </c>
      <c r="B5" s="14">
        <v>0</v>
      </c>
      <c r="C5" s="14">
        <v>0</v>
      </c>
      <c r="D5" s="14">
        <v>0</v>
      </c>
      <c r="E5" s="14">
        <v>0</v>
      </c>
      <c r="F5" s="14">
        <v>0</v>
      </c>
      <c r="G5" s="15">
        <v>0</v>
      </c>
    </row>
    <row r="6" spans="1:7" x14ac:dyDescent="0.2">
      <c r="A6" s="38" t="s">
        <v>1</v>
      </c>
      <c r="B6" s="15">
        <v>0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</row>
    <row r="7" spans="1:7" x14ac:dyDescent="0.2">
      <c r="A7" s="39" t="s">
        <v>2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</row>
    <row r="8" spans="1:7" x14ac:dyDescent="0.2">
      <c r="A8" s="39" t="s">
        <v>3</v>
      </c>
      <c r="B8" s="63">
        <v>0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</row>
    <row r="9" spans="1:7" x14ac:dyDescent="0.2">
      <c r="A9" s="39" t="s">
        <v>4</v>
      </c>
      <c r="B9" s="63">
        <v>76491495</v>
      </c>
      <c r="C9" s="63">
        <v>35191786.020000003</v>
      </c>
      <c r="D9" s="63">
        <v>111683281.02</v>
      </c>
      <c r="E9" s="63">
        <v>111292664.03</v>
      </c>
      <c r="F9" s="63">
        <v>111292664.03</v>
      </c>
      <c r="G9" s="63">
        <v>34801169.030000001</v>
      </c>
    </row>
    <row r="10" spans="1:7" x14ac:dyDescent="0.2">
      <c r="A10" s="38" t="s">
        <v>5</v>
      </c>
      <c r="B10" s="63">
        <v>0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</row>
    <row r="11" spans="1:7" x14ac:dyDescent="0.2">
      <c r="A11" s="39" t="s">
        <v>24</v>
      </c>
      <c r="B11" s="63">
        <v>20162715</v>
      </c>
      <c r="C11" s="63">
        <v>17515.02</v>
      </c>
      <c r="D11" s="63">
        <v>20180230.02</v>
      </c>
      <c r="E11" s="63">
        <v>11498212.039999999</v>
      </c>
      <c r="F11" s="63">
        <v>11498212.039999999</v>
      </c>
      <c r="G11" s="63">
        <v>-8664502.9600000009</v>
      </c>
    </row>
    <row r="12" spans="1:7" ht="22.5" x14ac:dyDescent="0.2">
      <c r="A12" s="40" t="s">
        <v>25</v>
      </c>
      <c r="B12" s="63">
        <v>0</v>
      </c>
      <c r="C12" s="63">
        <v>0</v>
      </c>
      <c r="D12" s="63">
        <v>0</v>
      </c>
      <c r="E12" s="63">
        <v>0</v>
      </c>
      <c r="F12" s="63">
        <v>0</v>
      </c>
      <c r="G12" s="64">
        <v>0</v>
      </c>
    </row>
    <row r="13" spans="1:7" ht="22.5" x14ac:dyDescent="0.2">
      <c r="A13" s="40" t="s">
        <v>26</v>
      </c>
      <c r="B13" s="63">
        <v>2342676865</v>
      </c>
      <c r="C13" s="63">
        <v>0</v>
      </c>
      <c r="D13" s="63">
        <v>2342676865</v>
      </c>
      <c r="E13" s="63">
        <v>1220647759</v>
      </c>
      <c r="F13" s="63">
        <v>1220647759</v>
      </c>
      <c r="G13" s="63">
        <v>-1122029106</v>
      </c>
    </row>
    <row r="14" spans="1:7" x14ac:dyDescent="0.2">
      <c r="A14" s="39" t="s">
        <v>6</v>
      </c>
      <c r="B14" s="63">
        <v>0</v>
      </c>
      <c r="C14" s="63">
        <v>789771533.67999995</v>
      </c>
      <c r="D14" s="63">
        <v>789771533.67999995</v>
      </c>
      <c r="E14" s="63">
        <v>0</v>
      </c>
      <c r="F14" s="63">
        <v>0</v>
      </c>
      <c r="G14" s="63">
        <v>0</v>
      </c>
    </row>
    <row r="15" spans="1:7" ht="8.25" customHeight="1" x14ac:dyDescent="0.2">
      <c r="A15" s="41"/>
      <c r="B15" s="7"/>
      <c r="C15" s="7"/>
      <c r="D15" s="7"/>
      <c r="E15" s="7"/>
      <c r="F15" s="7"/>
      <c r="G15" s="7"/>
    </row>
    <row r="16" spans="1:7" s="3" customFormat="1" x14ac:dyDescent="0.2">
      <c r="A16" s="42" t="s">
        <v>13</v>
      </c>
      <c r="B16" s="26">
        <f>SUM(B5:B15)</f>
        <v>2439331075</v>
      </c>
      <c r="C16" s="26">
        <f t="shared" ref="C16:G16" si="0">SUM(C5:C15)</f>
        <v>824980834.71999991</v>
      </c>
      <c r="D16" s="26">
        <f t="shared" si="0"/>
        <v>3264311909.7199998</v>
      </c>
      <c r="E16" s="26">
        <f t="shared" si="0"/>
        <v>1343438635.0699999</v>
      </c>
      <c r="F16" s="26">
        <f t="shared" si="0"/>
        <v>1343438635.0699999</v>
      </c>
      <c r="G16" s="34">
        <f t="shared" si="0"/>
        <v>-1095892439.9300001</v>
      </c>
    </row>
    <row r="17" spans="1:7" x14ac:dyDescent="0.2">
      <c r="A17" s="10"/>
      <c r="B17" s="8"/>
      <c r="C17" s="8"/>
      <c r="D17" s="11"/>
      <c r="E17" s="27" t="s">
        <v>21</v>
      </c>
      <c r="F17" s="12"/>
      <c r="G17" s="35">
        <f>IF(G16&lt;0,0,G16)</f>
        <v>0</v>
      </c>
    </row>
    <row r="18" spans="1:7" x14ac:dyDescent="0.2">
      <c r="A18" s="57" t="s">
        <v>23</v>
      </c>
      <c r="B18" s="60" t="s">
        <v>22</v>
      </c>
      <c r="C18" s="61"/>
      <c r="D18" s="61"/>
      <c r="E18" s="61"/>
      <c r="F18" s="62"/>
      <c r="G18" s="57" t="s">
        <v>19</v>
      </c>
    </row>
    <row r="19" spans="1:7" ht="22.5" x14ac:dyDescent="0.2">
      <c r="A19" s="59"/>
      <c r="B19" s="4" t="s">
        <v>15</v>
      </c>
      <c r="C19" s="4" t="s">
        <v>20</v>
      </c>
      <c r="D19" s="4" t="s">
        <v>16</v>
      </c>
      <c r="E19" s="4" t="s">
        <v>17</v>
      </c>
      <c r="F19" s="5" t="s">
        <v>18</v>
      </c>
      <c r="G19" s="58"/>
    </row>
    <row r="20" spans="1:7" x14ac:dyDescent="0.2">
      <c r="A20" s="58"/>
      <c r="B20" s="6" t="s">
        <v>7</v>
      </c>
      <c r="C20" s="6" t="s">
        <v>8</v>
      </c>
      <c r="D20" s="6" t="s">
        <v>9</v>
      </c>
      <c r="E20" s="6" t="s">
        <v>10</v>
      </c>
      <c r="F20" s="6" t="s">
        <v>11</v>
      </c>
      <c r="G20" s="6" t="s">
        <v>12</v>
      </c>
    </row>
    <row r="21" spans="1:7" s="3" customFormat="1" x14ac:dyDescent="0.2">
      <c r="A21" s="43" t="s">
        <v>27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x14ac:dyDescent="0.2">
      <c r="A22" s="44" t="s">
        <v>0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</row>
    <row r="23" spans="1:7" x14ac:dyDescent="0.2">
      <c r="A23" s="44" t="s">
        <v>1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</row>
    <row r="24" spans="1:7" x14ac:dyDescent="0.2">
      <c r="A24" s="44" t="s">
        <v>2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</row>
    <row r="25" spans="1:7" x14ac:dyDescent="0.2">
      <c r="A25" s="44" t="s">
        <v>3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</row>
    <row r="26" spans="1:7" ht="12" customHeight="1" x14ac:dyDescent="0.2">
      <c r="A26" s="44" t="s">
        <v>28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</row>
    <row r="27" spans="1:7" ht="12" customHeight="1" x14ac:dyDescent="0.2">
      <c r="A27" s="44" t="s">
        <v>29</v>
      </c>
      <c r="B27" s="63">
        <v>0</v>
      </c>
      <c r="C27" s="63">
        <v>0</v>
      </c>
      <c r="D27" s="63">
        <v>0</v>
      </c>
      <c r="E27" s="63">
        <v>0</v>
      </c>
      <c r="F27" s="63">
        <v>0</v>
      </c>
      <c r="G27" s="63">
        <v>0</v>
      </c>
    </row>
    <row r="28" spans="1:7" ht="22.5" x14ac:dyDescent="0.2">
      <c r="A28" s="52" t="s">
        <v>30</v>
      </c>
      <c r="B28" s="63">
        <v>0</v>
      </c>
      <c r="C28" s="63">
        <v>0</v>
      </c>
      <c r="D28" s="63">
        <v>0</v>
      </c>
      <c r="E28" s="63">
        <v>0</v>
      </c>
      <c r="F28" s="63">
        <v>0</v>
      </c>
      <c r="G28" s="63">
        <v>0</v>
      </c>
    </row>
    <row r="29" spans="1:7" ht="22.5" x14ac:dyDescent="0.2">
      <c r="A29" s="53" t="s">
        <v>26</v>
      </c>
      <c r="B29" s="63">
        <v>0</v>
      </c>
      <c r="C29" s="63">
        <v>0</v>
      </c>
      <c r="D29" s="63">
        <v>0</v>
      </c>
      <c r="E29" s="63">
        <v>0</v>
      </c>
      <c r="F29" s="63">
        <v>0</v>
      </c>
      <c r="G29" s="63">
        <v>0</v>
      </c>
    </row>
    <row r="30" spans="1:7" ht="3" customHeight="1" x14ac:dyDescent="0.2">
      <c r="A30" s="45"/>
      <c r="B30" s="63"/>
      <c r="C30" s="63"/>
      <c r="D30" s="63"/>
      <c r="E30" s="63"/>
      <c r="F30" s="63"/>
      <c r="G30" s="63"/>
    </row>
    <row r="31" spans="1:7" s="3" customFormat="1" ht="34.5" customHeight="1" x14ac:dyDescent="0.2">
      <c r="A31" s="46" t="s">
        <v>50</v>
      </c>
      <c r="B31" s="65">
        <f>SUM(B32:B35)</f>
        <v>2439331075</v>
      </c>
      <c r="C31" s="65">
        <f t="shared" ref="C31:F31" si="1">SUM(C32:C35)</f>
        <v>35209301.040000007</v>
      </c>
      <c r="D31" s="65">
        <f t="shared" si="1"/>
        <v>2474540376.04</v>
      </c>
      <c r="E31" s="65">
        <f t="shared" si="1"/>
        <v>1343438635.0699999</v>
      </c>
      <c r="F31" s="65">
        <f t="shared" si="1"/>
        <v>1343438635.0699999</v>
      </c>
      <c r="G31" s="65">
        <f>F31-B31</f>
        <v>-1095892439.9300001</v>
      </c>
    </row>
    <row r="32" spans="1:7" x14ac:dyDescent="0.2">
      <c r="A32" s="44" t="s">
        <v>1</v>
      </c>
      <c r="B32" s="63">
        <v>0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</row>
    <row r="33" spans="1:7" ht="12.75" customHeight="1" x14ac:dyDescent="0.2">
      <c r="A33" s="44" t="s">
        <v>31</v>
      </c>
      <c r="B33" s="63">
        <v>76491495</v>
      </c>
      <c r="C33" s="63">
        <v>35191786.020000003</v>
      </c>
      <c r="D33" s="63">
        <v>111683281.02</v>
      </c>
      <c r="E33" s="63">
        <v>111292664.03</v>
      </c>
      <c r="F33" s="63">
        <v>111292664.03</v>
      </c>
      <c r="G33" s="63">
        <v>34801169.030000001</v>
      </c>
    </row>
    <row r="34" spans="1:7" ht="13.5" customHeight="1" x14ac:dyDescent="0.2">
      <c r="A34" s="44" t="s">
        <v>32</v>
      </c>
      <c r="B34" s="63">
        <v>20162715</v>
      </c>
      <c r="C34" s="63">
        <v>17515.02</v>
      </c>
      <c r="D34" s="63">
        <v>20180230.02</v>
      </c>
      <c r="E34" s="63">
        <v>11498212.039999999</v>
      </c>
      <c r="F34" s="63">
        <v>11498212.039999999</v>
      </c>
      <c r="G34" s="63">
        <v>-8664502.9600000009</v>
      </c>
    </row>
    <row r="35" spans="1:7" ht="22.5" x14ac:dyDescent="0.2">
      <c r="A35" s="52" t="s">
        <v>26</v>
      </c>
      <c r="B35" s="63">
        <v>2342676865</v>
      </c>
      <c r="C35" s="63">
        <v>0</v>
      </c>
      <c r="D35" s="63">
        <v>2342676865</v>
      </c>
      <c r="E35" s="63">
        <v>1220647759</v>
      </c>
      <c r="F35" s="63">
        <v>1220647759</v>
      </c>
      <c r="G35" s="63">
        <v>-1122029106</v>
      </c>
    </row>
    <row r="36" spans="1:7" s="3" customFormat="1" x14ac:dyDescent="0.2">
      <c r="A36" s="47" t="s">
        <v>33</v>
      </c>
      <c r="B36" s="65">
        <v>0</v>
      </c>
      <c r="C36" s="65">
        <f>C37</f>
        <v>789771533.67999995</v>
      </c>
      <c r="D36" s="65">
        <f t="shared" ref="D36" si="2">B36+C36</f>
        <v>789771533.67999995</v>
      </c>
      <c r="E36" s="65">
        <f t="shared" ref="E36:F36" si="3">E37</f>
        <v>0</v>
      </c>
      <c r="F36" s="65">
        <f t="shared" si="3"/>
        <v>0</v>
      </c>
      <c r="G36" s="65">
        <f t="shared" ref="G36" si="4">F36-B36</f>
        <v>0</v>
      </c>
    </row>
    <row r="37" spans="1:7" x14ac:dyDescent="0.2">
      <c r="A37" s="48" t="s">
        <v>6</v>
      </c>
      <c r="B37" s="63">
        <v>0</v>
      </c>
      <c r="C37" s="63">
        <v>789771533.67999995</v>
      </c>
      <c r="D37" s="63">
        <v>789771533.67999995</v>
      </c>
      <c r="E37" s="63">
        <v>0</v>
      </c>
      <c r="F37" s="63">
        <v>0</v>
      </c>
      <c r="G37" s="63">
        <v>0</v>
      </c>
    </row>
    <row r="38" spans="1:7" s="3" customFormat="1" x14ac:dyDescent="0.2">
      <c r="A38" s="49" t="s">
        <v>13</v>
      </c>
      <c r="B38" s="26">
        <f t="shared" ref="B38:F38" si="5">B21+B31+B36</f>
        <v>2439331075</v>
      </c>
      <c r="C38" s="26">
        <f t="shared" si="5"/>
        <v>824980834.71999991</v>
      </c>
      <c r="D38" s="26">
        <f t="shared" si="5"/>
        <v>3264311909.7199998</v>
      </c>
      <c r="E38" s="26">
        <f t="shared" si="5"/>
        <v>1343438635.0699999</v>
      </c>
      <c r="F38" s="26">
        <f t="shared" si="5"/>
        <v>1343438635.0699999</v>
      </c>
      <c r="G38" s="26">
        <f>G31+G36</f>
        <v>-1095892439.9300001</v>
      </c>
    </row>
    <row r="39" spans="1:7" x14ac:dyDescent="0.2">
      <c r="A39" s="36"/>
      <c r="B39" s="8"/>
      <c r="C39" s="8"/>
      <c r="D39" s="8"/>
      <c r="E39" s="27" t="s">
        <v>21</v>
      </c>
      <c r="F39" s="9"/>
      <c r="G39" s="35">
        <f>IF(G38&lt;0,0,G38)</f>
        <v>0</v>
      </c>
    </row>
    <row r="40" spans="1:7" s="3" customFormat="1" x14ac:dyDescent="0.2">
      <c r="A40" s="29" t="s">
        <v>36</v>
      </c>
      <c r="B40" s="30">
        <f>B41+B42+B43+B44+B45+B46+B47</f>
        <v>2439331075</v>
      </c>
      <c r="C40" s="30">
        <f>C41+C42+C43+C44+C45+C46+C47</f>
        <v>824980834.71999991</v>
      </c>
      <c r="D40" s="30">
        <f t="shared" ref="D40:F40" si="6">D41+D42+D43+D44+D45+D46+D47</f>
        <v>3264311909.7199998</v>
      </c>
      <c r="E40" s="30">
        <f t="shared" si="6"/>
        <v>1343438635.0699999</v>
      </c>
      <c r="F40" s="30">
        <f t="shared" si="6"/>
        <v>1343438635.0699999</v>
      </c>
      <c r="G40" s="30">
        <f>F40-B40</f>
        <v>-1095892439.9300001</v>
      </c>
    </row>
    <row r="41" spans="1:7" x14ac:dyDescent="0.2">
      <c r="A41" s="50" t="s">
        <v>37</v>
      </c>
      <c r="B41" s="15">
        <v>2439331075</v>
      </c>
      <c r="C41" s="15">
        <v>35209301.039999999</v>
      </c>
      <c r="D41" s="15">
        <v>2474540376.04</v>
      </c>
      <c r="E41" s="15">
        <v>1343438635.0699999</v>
      </c>
      <c r="F41" s="15">
        <v>1343438635.0699999</v>
      </c>
      <c r="G41" s="15">
        <v>-1095892439.9300001</v>
      </c>
    </row>
    <row r="42" spans="1:7" x14ac:dyDescent="0.2">
      <c r="A42" s="18" t="s">
        <v>38</v>
      </c>
      <c r="B42" s="32">
        <v>0</v>
      </c>
      <c r="C42" s="32">
        <v>0</v>
      </c>
      <c r="D42" s="32">
        <f t="shared" ref="D42:D46" si="7">B42+C42</f>
        <v>0</v>
      </c>
      <c r="E42" s="32">
        <v>0</v>
      </c>
      <c r="F42" s="32">
        <v>0</v>
      </c>
      <c r="G42" s="33">
        <v>0</v>
      </c>
    </row>
    <row r="43" spans="1:7" x14ac:dyDescent="0.2">
      <c r="A43" s="18" t="s">
        <v>39</v>
      </c>
      <c r="B43" s="32">
        <v>0</v>
      </c>
      <c r="C43" s="32">
        <v>0</v>
      </c>
      <c r="D43" s="32">
        <f t="shared" si="7"/>
        <v>0</v>
      </c>
      <c r="E43" s="32">
        <v>0</v>
      </c>
      <c r="F43" s="32">
        <v>0</v>
      </c>
      <c r="G43" s="33">
        <v>0</v>
      </c>
    </row>
    <row r="44" spans="1:7" x14ac:dyDescent="0.2">
      <c r="A44" s="18" t="s">
        <v>40</v>
      </c>
      <c r="B44" s="32">
        <v>0</v>
      </c>
      <c r="C44" s="32">
        <v>0</v>
      </c>
      <c r="D44" s="32">
        <f t="shared" si="7"/>
        <v>0</v>
      </c>
      <c r="E44" s="32">
        <v>0</v>
      </c>
      <c r="F44" s="32">
        <v>0</v>
      </c>
      <c r="G44" s="33">
        <v>0</v>
      </c>
    </row>
    <row r="45" spans="1:7" x14ac:dyDescent="0.2">
      <c r="A45" s="18" t="s">
        <v>41</v>
      </c>
      <c r="B45" s="32">
        <v>0</v>
      </c>
      <c r="C45" s="32">
        <v>0</v>
      </c>
      <c r="D45" s="32">
        <f t="shared" si="7"/>
        <v>0</v>
      </c>
      <c r="E45" s="32">
        <v>0</v>
      </c>
      <c r="F45" s="32">
        <v>0</v>
      </c>
      <c r="G45" s="33">
        <v>0</v>
      </c>
    </row>
    <row r="46" spans="1:7" x14ac:dyDescent="0.2">
      <c r="A46" s="18" t="s">
        <v>42</v>
      </c>
      <c r="B46" s="32">
        <v>0</v>
      </c>
      <c r="C46" s="32">
        <v>0</v>
      </c>
      <c r="D46" s="32">
        <f t="shared" si="7"/>
        <v>0</v>
      </c>
      <c r="E46" s="32">
        <v>0</v>
      </c>
      <c r="F46" s="32">
        <v>0</v>
      </c>
      <c r="G46" s="33">
        <v>0</v>
      </c>
    </row>
    <row r="47" spans="1:7" x14ac:dyDescent="0.2">
      <c r="A47" s="19" t="s">
        <v>43</v>
      </c>
      <c r="B47" s="15">
        <v>0</v>
      </c>
      <c r="C47" s="15">
        <v>789771533.67999995</v>
      </c>
      <c r="D47" s="15">
        <v>789771533.67999995</v>
      </c>
      <c r="E47" s="15">
        <v>0</v>
      </c>
      <c r="F47" s="15">
        <v>0</v>
      </c>
      <c r="G47" s="15">
        <v>0</v>
      </c>
    </row>
    <row r="48" spans="1:7" s="3" customFormat="1" x14ac:dyDescent="0.2">
      <c r="A48" s="29" t="s">
        <v>44</v>
      </c>
      <c r="B48" s="30">
        <f>B49+B50+B51</f>
        <v>0</v>
      </c>
      <c r="C48" s="30">
        <f t="shared" ref="C48:F48" si="8">C49+C50+C51</f>
        <v>0</v>
      </c>
      <c r="D48" s="30">
        <f t="shared" si="8"/>
        <v>0</v>
      </c>
      <c r="E48" s="30">
        <f t="shared" si="8"/>
        <v>0</v>
      </c>
      <c r="F48" s="30">
        <f t="shared" si="8"/>
        <v>0</v>
      </c>
      <c r="G48" s="30">
        <f>F48-B48</f>
        <v>0</v>
      </c>
    </row>
    <row r="49" spans="1:7" x14ac:dyDescent="0.2">
      <c r="A49" s="18" t="s">
        <v>45</v>
      </c>
      <c r="B49" s="20">
        <v>0</v>
      </c>
      <c r="C49" s="20">
        <v>0</v>
      </c>
      <c r="D49" s="20">
        <v>0</v>
      </c>
      <c r="E49" s="20">
        <v>0</v>
      </c>
      <c r="F49" s="20">
        <v>0</v>
      </c>
      <c r="G49" s="20">
        <v>0</v>
      </c>
    </row>
    <row r="50" spans="1:7" x14ac:dyDescent="0.2">
      <c r="A50" s="18" t="s">
        <v>46</v>
      </c>
      <c r="B50" s="20">
        <v>0</v>
      </c>
      <c r="C50" s="20">
        <v>0</v>
      </c>
      <c r="D50" s="20">
        <v>0</v>
      </c>
      <c r="E50" s="20">
        <v>0</v>
      </c>
      <c r="F50" s="20">
        <v>0</v>
      </c>
      <c r="G50" s="20">
        <v>0</v>
      </c>
    </row>
    <row r="51" spans="1:7" x14ac:dyDescent="0.2">
      <c r="A51" s="19" t="s">
        <v>47</v>
      </c>
      <c r="B51" s="20">
        <v>0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</row>
    <row r="52" spans="1:7" s="3" customFormat="1" x14ac:dyDescent="0.2">
      <c r="A52" s="51" t="s">
        <v>48</v>
      </c>
      <c r="B52" s="30">
        <f t="shared" ref="B52:G52" si="9">B40+B48</f>
        <v>2439331075</v>
      </c>
      <c r="C52" s="30">
        <f t="shared" si="9"/>
        <v>824980834.71999991</v>
      </c>
      <c r="D52" s="30">
        <f t="shared" si="9"/>
        <v>3264311909.7199998</v>
      </c>
      <c r="E52" s="30">
        <f t="shared" si="9"/>
        <v>1343438635.0699999</v>
      </c>
      <c r="F52" s="30">
        <f t="shared" si="9"/>
        <v>1343438635.0699999</v>
      </c>
      <c r="G52" s="30">
        <f t="shared" si="9"/>
        <v>-1095892439.9300001</v>
      </c>
    </row>
    <row r="53" spans="1:7" x14ac:dyDescent="0.2">
      <c r="A53" s="17"/>
      <c r="B53" s="21"/>
      <c r="C53" s="21"/>
      <c r="D53" s="22"/>
      <c r="E53" s="31" t="s">
        <v>21</v>
      </c>
      <c r="F53" s="23"/>
      <c r="G53" s="28">
        <f>IF(G52&lt;0,0,G52)</f>
        <v>0</v>
      </c>
    </row>
    <row r="54" spans="1:7" ht="12" customHeight="1" x14ac:dyDescent="0.2">
      <c r="A54" s="13" t="s">
        <v>34</v>
      </c>
    </row>
    <row r="55" spans="1:7" ht="12" customHeight="1" x14ac:dyDescent="0.2">
      <c r="A55" s="13" t="s">
        <v>35</v>
      </c>
    </row>
    <row r="56" spans="1:7" ht="12" customHeight="1" x14ac:dyDescent="0.2">
      <c r="A56" s="54" t="s">
        <v>51</v>
      </c>
      <c r="B56" s="54"/>
      <c r="C56" s="54"/>
      <c r="D56" s="54"/>
      <c r="E56" s="54"/>
      <c r="F56" s="54"/>
      <c r="G56" s="54"/>
    </row>
    <row r="57" spans="1:7" ht="12" customHeight="1" x14ac:dyDescent="0.2">
      <c r="A57" s="54"/>
      <c r="B57" s="54"/>
      <c r="C57" s="54"/>
      <c r="D57" s="54"/>
      <c r="E57" s="54"/>
      <c r="F57" s="54"/>
      <c r="G57" s="54"/>
    </row>
    <row r="58" spans="1:7" ht="12" customHeight="1" x14ac:dyDescent="0.2">
      <c r="A58" s="24" t="s">
        <v>49</v>
      </c>
      <c r="B58"/>
      <c r="C58"/>
      <c r="D58"/>
      <c r="E58"/>
      <c r="F58"/>
      <c r="G58"/>
    </row>
    <row r="59" spans="1:7" x14ac:dyDescent="0.2">
      <c r="A59" s="24"/>
      <c r="B59" s="25"/>
      <c r="C59" s="25"/>
      <c r="D59" s="25"/>
      <c r="E59" s="25"/>
      <c r="F59" s="25"/>
      <c r="G59" s="25"/>
    </row>
    <row r="60" spans="1:7" x14ac:dyDescent="0.2">
      <c r="A60" s="25"/>
      <c r="B60" s="25"/>
      <c r="C60" s="25"/>
      <c r="D60" s="25"/>
      <c r="E60" s="25"/>
      <c r="F60" s="25"/>
      <c r="G60" s="25"/>
    </row>
    <row r="61" spans="1:7" x14ac:dyDescent="0.2">
      <c r="A61" s="25"/>
      <c r="B61" s="25"/>
      <c r="C61" s="25"/>
      <c r="D61" s="25"/>
      <c r="E61" s="25"/>
      <c r="F61" s="25"/>
      <c r="G61" s="25"/>
    </row>
    <row r="62" spans="1:7" x14ac:dyDescent="0.2">
      <c r="A62" s="24"/>
      <c r="B62" s="24"/>
      <c r="C62" s="24"/>
      <c r="D62" s="24"/>
      <c r="E62" s="24"/>
      <c r="F62" s="24"/>
      <c r="G62" s="24"/>
    </row>
    <row r="63" spans="1:7" x14ac:dyDescent="0.2">
      <c r="A63" s="24"/>
      <c r="B63" s="24"/>
      <c r="C63" s="24"/>
      <c r="D63" s="24"/>
      <c r="E63" s="24"/>
      <c r="F63" s="24"/>
      <c r="G63" s="24"/>
    </row>
    <row r="64" spans="1:7" x14ac:dyDescent="0.2">
      <c r="A64" s="24"/>
      <c r="B64" s="24"/>
      <c r="C64" s="24"/>
      <c r="D64" s="24"/>
      <c r="E64" s="24"/>
      <c r="F64" s="24"/>
      <c r="G64" s="24"/>
    </row>
  </sheetData>
  <sheetProtection formatCells="0" formatColumns="0" formatRows="0" insertRows="0" autoFilter="0"/>
  <mergeCells count="8">
    <mergeCell ref="A56:G57"/>
    <mergeCell ref="A1:G1"/>
    <mergeCell ref="A2:A4"/>
    <mergeCell ref="B2:F2"/>
    <mergeCell ref="G2:G3"/>
    <mergeCell ref="A18:A20"/>
    <mergeCell ref="B18:F18"/>
    <mergeCell ref="G18:G19"/>
  </mergeCells>
  <pageMargins left="0.70866141732283472" right="0.70866141732283472" top="0.74803149606299213" bottom="0.74803149606299213" header="0.31496062992125984" footer="0.31496062992125984"/>
  <pageSetup scale="60" orientation="portrait" r:id="rId1"/>
  <ignoredErrors>
    <ignoredError sqref="B20:F20 B4:F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947F821-36B7-4BC0-9849-F9CDB94631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EAIF_GTO_PJEG_02_24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Eduardo Contreras</cp:lastModifiedBy>
  <cp:lastPrinted>2024-06-05T20:35:35Z</cp:lastPrinted>
  <dcterms:created xsi:type="dcterms:W3CDTF">2012-12-11T20:48:19Z</dcterms:created>
  <dcterms:modified xsi:type="dcterms:W3CDTF">2024-07-11T15:45:24Z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