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2024\02 INGRESOS 2024\REPORTES TRANSPARECIA 2024\"/>
    </mc:Choice>
  </mc:AlternateContent>
  <xr:revisionPtr revIDLastSave="0" documentId="13_ncr:1_{5BE15290-5BE1-42C0-B281-F5C0F13DD90F}" xr6:coauthVersionLast="47" xr6:coauthVersionMax="47" xr10:uidLastSave="{00000000-0000-0000-0000-000000000000}"/>
  <bookViews>
    <workbookView xWindow="-120" yWindow="-120" windowWidth="20730" windowHeight="11040" tabRatio="298" xr2:uid="{00000000-000D-0000-FFFF-FFFF00000000}"/>
  </bookViews>
  <sheets>
    <sheet name="EAIE_GTO_PJEG_02_24" sheetId="4" r:id="rId1"/>
  </sheets>
  <definedNames>
    <definedName name="_xlnm._FilterDatabase" localSheetId="0" hidden="1">EAIE_GTO_PJEG_02_24!#REF!</definedName>
  </definedNames>
  <calcPr calcId="191029"/>
  <fileRecoveryPr autoRecover="0"/>
</workbook>
</file>

<file path=xl/calcChain.xml><?xml version="1.0" encoding="utf-8"?>
<calcChain xmlns="http://schemas.openxmlformats.org/spreadsheetml/2006/main">
  <c r="C43" i="4" l="1"/>
  <c r="C44" i="4"/>
  <c r="G46" i="4"/>
  <c r="G45" i="4"/>
  <c r="B16" i="4"/>
  <c r="C16" i="4"/>
  <c r="E16" i="4"/>
  <c r="F16" i="4"/>
  <c r="G16" i="4" l="1"/>
  <c r="G17" i="4" s="1"/>
  <c r="D16" i="4"/>
  <c r="E44" i="4"/>
  <c r="F44" i="4"/>
  <c r="B44" i="4" l="1"/>
  <c r="F48" i="4"/>
  <c r="E48" i="4"/>
  <c r="C48" i="4"/>
  <c r="B48" i="4"/>
  <c r="G47" i="4"/>
  <c r="G49" i="4"/>
  <c r="G52" i="4"/>
  <c r="F51" i="4"/>
  <c r="F50" i="4" s="1"/>
  <c r="E51" i="4"/>
  <c r="E50" i="4" s="1"/>
  <c r="C51" i="4"/>
  <c r="C50" i="4" s="1"/>
  <c r="B51" i="4"/>
  <c r="B50" i="4" s="1"/>
  <c r="G44" i="4" l="1"/>
  <c r="E43" i="4"/>
  <c r="D51" i="4"/>
  <c r="D50" i="4" s="1"/>
  <c r="B43" i="4"/>
  <c r="G51" i="4"/>
  <c r="G50" i="4" s="1"/>
  <c r="D44" i="4"/>
  <c r="G48" i="4"/>
  <c r="D48" i="4"/>
  <c r="G36" i="4"/>
  <c r="F36" i="4"/>
  <c r="E36" i="4"/>
  <c r="C36" i="4"/>
  <c r="B36" i="4"/>
  <c r="D36" i="4"/>
  <c r="G53" i="4" l="1"/>
  <c r="G54" i="4" s="1"/>
  <c r="D43" i="4"/>
  <c r="F43" i="4"/>
  <c r="G43" i="4" s="1"/>
  <c r="E31" i="4"/>
  <c r="F31" i="4"/>
  <c r="C31" i="4"/>
  <c r="B31" i="4"/>
  <c r="B38" i="4" s="1"/>
  <c r="D31" i="4" l="1"/>
  <c r="G31" i="4"/>
  <c r="G38" i="4" s="1"/>
  <c r="G39" i="4" s="1"/>
  <c r="E53" i="4" l="1"/>
  <c r="C53" i="4" l="1"/>
  <c r="C38" i="4"/>
  <c r="D38" i="4"/>
  <c r="E38" i="4"/>
  <c r="F38" i="4"/>
  <c r="B53" i="4" l="1"/>
  <c r="D53" i="4" s="1"/>
  <c r="F53" i="4"/>
</calcChain>
</file>

<file path=xl/sharedStrings.xml><?xml version="1.0" encoding="utf-8"?>
<sst xmlns="http://schemas.openxmlformats.org/spreadsheetml/2006/main" count="89" uniqueCount="51">
  <si>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</si>
  <si>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</si>
  <si>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</si>
  <si>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</si>
  <si>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</si>
  <si>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</si>
  <si>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</si>
  <si>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</si>
  <si>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</si>
  <si>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</si>
  <si>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</si>
  <si>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</si>
  <si>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</si>
  <si>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</si>
  <si>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</si>
  <si>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</si>
  <si>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</si>
  <si>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</si>
  <si>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</si>
  <si>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</si>
  <si>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</si>
  <si>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</si>
  <si>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</si>
  <si>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</si>
  <si>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</si>
  <si>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</si>
  <si>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</si>
  <si>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</si>
  <si>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</si>
  <si>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</si>
  <si>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</si>
  <si>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</si>
  <si>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</si>
  <si>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</si>
  <si>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</si>
  <si>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</si>
  <si>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</si>
  <si>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Clasificación Económica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</si>
  <si>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</si>
  <si>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</si>
  <si>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 xml:space="preserve"> 1 Ingresos</t>
  </si>
  <si>
    <t xml:space="preserve">   1.1 Ingresos Corrientes</t>
  </si>
  <si>
    <t xml:space="preserve">    1.1.4 Derechos, Productos y Aprovechamientos</t>
  </si>
  <si>
    <t xml:space="preserve">    1.1.6 Venta de Bienes y Servicios</t>
  </si>
  <si>
    <t xml:space="preserve">    1.1.8 Transferencias, Asignaciones</t>
  </si>
  <si>
    <t xml:space="preserve">   1.2 Ingresos de Capital</t>
  </si>
  <si>
    <t xml:space="preserve">   1.2.4 Transferencias, Asignaciones</t>
  </si>
  <si>
    <t xml:space="preserve">   3.2 Aplicaciones Financieras</t>
  </si>
  <si>
    <t xml:space="preserve">   3.2.3 Disminución de Patrimonio</t>
  </si>
  <si>
    <t xml:space="preserve"> 3 Financiamiento</t>
  </si>
  <si>
    <t>Poder Judicial del Estado de Guanajuato
Estado Analítico de Ingresos Económica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</si>
</sst>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7" fillId="0" borderId="6" xfId="8" quotePrefix="1" applyFont="1" applyBorder="1" applyAlignment="1" applyProtection="1">
      <alignment horizontal="center"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0" fontId="7" fillId="0" borderId="2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12" fillId="0" borderId="10" xfId="9" applyNumberFormat="1" applyFont="1" applyBorder="1" applyProtection="1">
      <protection locked="0"/>
    </xf>
    <xf numFmtId="4" fontId="12" fillId="0" borderId="12" xfId="9" applyNumberFormat="1" applyFont="1" applyBorder="1" applyProtection="1">
      <protection locked="0"/>
    </xf>
    <xf numFmtId="0" fontId="7" fillId="0" borderId="0" xfId="9" quotePrefix="1" applyFont="1" applyAlignment="1">
      <alignment horizontal="center" vertical="top"/>
    </xf>
    <xf numFmtId="4" fontId="8" fillId="0" borderId="0" xfId="9" applyNumberFormat="1" applyFont="1" applyAlignment="1" applyProtection="1">
      <alignment vertical="top"/>
      <protection locked="0"/>
    </xf>
    <xf numFmtId="0" fontId="8" fillId="2" borderId="5" xfId="9" applyFont="1" applyFill="1" applyBorder="1" applyAlignment="1">
      <alignment horizontal="center" vertical="center" wrapText="1"/>
    </xf>
    <xf numFmtId="0" fontId="8" fillId="2" borderId="6" xfId="9" applyFont="1" applyFill="1" applyBorder="1" applyAlignment="1">
      <alignment horizontal="center" vertical="center" wrapText="1"/>
    </xf>
    <xf numFmtId="0" fontId="8" fillId="2" borderId="5" xfId="9" quotePrefix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/>
    </xf>
    <xf numFmtId="4" fontId="8" fillId="0" borderId="6" xfId="9" applyNumberFormat="1" applyFont="1" applyBorder="1" applyAlignment="1" applyProtection="1">
      <alignment vertical="top"/>
      <protection locked="0"/>
    </xf>
    <xf numFmtId="4" fontId="8" fillId="0" borderId="8" xfId="9" applyNumberFormat="1" applyFont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" fontId="3" fillId="0" borderId="11" xfId="8" applyNumberFormat="1" applyFont="1" applyBorder="1" applyProtection="1">
      <protection locked="0"/>
    </xf>
    <xf numFmtId="4" fontId="8" fillId="0" borderId="5" xfId="8" applyNumberFormat="1" applyFont="1" applyBorder="1" applyProtection="1">
      <protection locked="0"/>
    </xf>
    <xf numFmtId="4" fontId="8" fillId="0" borderId="11" xfId="8" applyNumberFormat="1" applyFont="1" applyBorder="1" applyProtection="1">
      <protection locked="0"/>
    </xf>
    <xf numFmtId="4" fontId="8" fillId="0" borderId="10" xfId="18" applyNumberFormat="1" applyFont="1" applyBorder="1" applyProtection="1"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5" xfId="9" applyNumberFormat="1" applyFont="1" applyBorder="1" applyProtection="1">
      <protection locked="0"/>
    </xf>
    <xf numFmtId="0" fontId="0" fillId="0" borderId="0" xfId="8" applyFont="1" applyProtection="1">
      <protection locked="0"/>
    </xf>
    <xf numFmtId="4" fontId="12" fillId="3" borderId="12" xfId="8" applyNumberFormat="1" applyFont="1" applyFill="1" applyBorder="1" applyAlignment="1" applyProtection="1">
      <alignment vertical="top"/>
      <protection locked="0"/>
    </xf>
    <xf numFmtId="4" fontId="12" fillId="3" borderId="12" xfId="9" applyNumberFormat="1" applyFont="1" applyFill="1" applyBorder="1" applyProtection="1">
      <protection locked="0"/>
    </xf>
    <xf numFmtId="4" fontId="12" fillId="0" borderId="12" xfId="8" applyNumberFormat="1" applyFont="1" applyBorder="1" applyAlignment="1" applyProtection="1">
      <alignment vertical="top"/>
      <protection locked="0"/>
    </xf>
    <xf numFmtId="4" fontId="12" fillId="3" borderId="11" xfId="9" applyNumberFormat="1" applyFont="1" applyFill="1" applyBorder="1" applyProtection="1">
      <protection locked="0"/>
    </xf>
    <xf numFmtId="49" fontId="0" fillId="0" borderId="10" xfId="0" applyNumberForma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0" fontId="0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top" indent="1"/>
      <protection locked="0"/>
    </xf>
    <xf numFmtId="0" fontId="7" fillId="0" borderId="12" xfId="8" applyFont="1" applyBorder="1" applyAlignment="1" applyProtection="1">
      <alignment horizontal="left" vertical="top" indent="1"/>
      <protection locked="0"/>
    </xf>
    <xf numFmtId="0" fontId="3" fillId="0" borderId="12" xfId="8" applyFont="1" applyBorder="1" applyAlignment="1" applyProtection="1">
      <alignment horizontal="left" vertical="top" indent="1"/>
      <protection locked="0"/>
    </xf>
    <xf numFmtId="0" fontId="3" fillId="0" borderId="12" xfId="8" applyFont="1" applyBorder="1" applyAlignment="1" applyProtection="1">
      <alignment horizontal="left" vertical="top" wrapText="1" indent="1"/>
      <protection locked="0"/>
    </xf>
    <xf numFmtId="0" fontId="3" fillId="0" borderId="11" xfId="8" applyFont="1" applyBorder="1" applyAlignment="1" applyProtection="1">
      <alignment vertical="top"/>
      <protection locked="0"/>
    </xf>
    <xf numFmtId="0" fontId="8" fillId="0" borderId="10" xfId="8" applyFont="1" applyBorder="1" applyAlignment="1">
      <alignment horizontal="left" vertical="top"/>
    </xf>
    <xf numFmtId="0" fontId="7" fillId="0" borderId="12" xfId="8" applyFont="1" applyBorder="1" applyAlignment="1">
      <alignment horizontal="left" vertical="top" indent="1"/>
    </xf>
    <xf numFmtId="0" fontId="7" fillId="0" borderId="12" xfId="8" applyFont="1" applyBorder="1" applyAlignment="1">
      <alignment horizontal="left" vertical="top" wrapText="1"/>
    </xf>
    <xf numFmtId="0" fontId="8" fillId="0" borderId="12" xfId="9" applyFont="1" applyBorder="1" applyAlignment="1">
      <alignment horizontal="left" vertical="top" wrapText="1"/>
    </xf>
    <xf numFmtId="0" fontId="8" fillId="0" borderId="12" xfId="8" applyFont="1" applyBorder="1" applyAlignment="1">
      <alignment vertical="top"/>
    </xf>
    <xf numFmtId="0" fontId="7" fillId="0" borderId="11" xfId="8" applyFont="1" applyBorder="1" applyAlignment="1">
      <alignment horizontal="left" vertical="top" indent="1"/>
    </xf>
    <xf numFmtId="49" fontId="0" fillId="0" borderId="12" xfId="0" applyNumberFormat="1" applyBorder="1" applyAlignment="1">
      <alignment horizontal="left"/>
    </xf>
    <xf numFmtId="0" fontId="8" fillId="0" borderId="5" xfId="8" applyFont="1" applyBorder="1" applyAlignment="1">
      <alignment horizontal="center" vertical="top"/>
    </xf>
    <xf numFmtId="0" fontId="8" fillId="0" borderId="5" xfId="9" quotePrefix="1" applyFont="1" applyBorder="1" applyAlignment="1">
      <alignment horizontal="center" vertical="top"/>
    </xf>
    <xf numFmtId="0" fontId="6" fillId="0" borderId="5" xfId="8" applyFont="1" applyBorder="1" applyAlignment="1" applyProtection="1">
      <alignment horizontal="center" vertical="top"/>
      <protection locked="0"/>
    </xf>
    <xf numFmtId="0" fontId="7" fillId="0" borderId="12" xfId="8" applyFont="1" applyBorder="1" applyAlignment="1">
      <alignment horizontal="left" vertical="top" wrapText="1" indent="1"/>
    </xf>
    <xf numFmtId="4" fontId="12" fillId="3" borderId="12" xfId="8" applyNumberFormat="1" applyFont="1" applyFill="1" applyBorder="1" applyProtection="1">
      <protection locked="0"/>
    </xf>
    <xf numFmtId="4" fontId="8" fillId="0" borderId="12" xfId="18" applyNumberFormat="1" applyFont="1" applyBorder="1" applyProtection="1"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10" xfId="9" applyFont="1" applyFill="1" applyBorder="1" applyAlignment="1">
      <alignment horizontal="center" vertical="center" wrapText="1"/>
    </xf>
    <xf numFmtId="0" fontId="8" fillId="2" borderId="12" xfId="9" applyFont="1" applyFill="1" applyBorder="1" applyAlignment="1">
      <alignment horizontal="center" vertical="center" wrapText="1"/>
    </xf>
    <xf numFmtId="0" fontId="8" fillId="2" borderId="11" xfId="9" applyFont="1" applyFill="1" applyBorder="1" applyAlignment="1">
      <alignment horizontal="center" vertical="center" wrapText="1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2091939</xdr:colOff>
      <xdr:row>62</xdr:row>
      <xdr:rowOff>142429</xdr:rowOff>
    </xdr:from>
    <xdr:to>
      <xdr:col>1</xdr:col>
      <xdr:colOff>274800</xdr:colOff>
      <xdr:row>66</xdr:row>
      <xdr:rowOff>64079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1939" y="10869181"/>
          <a:ext cx="1886039" cy="544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302663</xdr:colOff>
      <xdr:row>63</xdr:row>
      <xdr:rowOff>0</xdr:rowOff>
    </xdr:from>
    <xdr:to>
      <xdr:col>3</xdr:col>
      <xdr:colOff>57150</xdr:colOff>
      <xdr:row>66</xdr:row>
      <xdr:rowOff>28574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05841" y="10869182"/>
          <a:ext cx="1668388" cy="50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866775</xdr:colOff>
      <xdr:row>63</xdr:row>
      <xdr:rowOff>0</xdr:rowOff>
    </xdr:from>
    <xdr:to>
      <xdr:col>6</xdr:col>
      <xdr:colOff>904877</xdr:colOff>
      <xdr:row>66</xdr:row>
      <xdr:rowOff>54553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9000" y="11029950"/>
          <a:ext cx="2000252" cy="540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  </a:t>
          </a:r>
          <a:r>
            <a:rPr lang="es-MX" sz="800" b="0" i="0" baseline="0">
              <a:latin typeface="Arial" pitchFamily="34" charset="0"/>
              <a:cs typeface="Arial" pitchFamily="34" charset="0"/>
            </a:rPr>
            <a:t>Contralor del Poder Judicial.</a:t>
          </a:r>
          <a:r>
            <a:rPr lang="es-MX" sz="800" b="0" i="0">
              <a:latin typeface="Arial" pitchFamily="34" charset="0"/>
              <a:cs typeface="Arial" pitchFamily="34" charset="0"/>
            </a:rPr>
            <a:t>         </a:t>
          </a:r>
          <a:endParaRPr lang="es-MX" sz="800" b="0" i="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60</xdr:row>
      <xdr:rowOff>38100</xdr:rowOff>
    </xdr:from>
    <xdr:to>
      <xdr:col>1</xdr:col>
      <xdr:colOff>0</xdr:colOff>
      <xdr:row>62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Firma:</a:t>
          </a:r>
        </a:p>
      </xdr:txBody>
    </xdr:sp>
    <xdr:clientData/>
  </xdr:twoCellAnchor>
  <xdr:twoCellAnchor>
    <xdr:from>
      <xdr:col>0</xdr:col>
      <xdr:colOff>0</xdr:colOff>
      <xdr:row>62</xdr:row>
      <xdr:rowOff>116167</xdr:rowOff>
    </xdr:from>
    <xdr:to>
      <xdr:col>0</xdr:col>
      <xdr:colOff>2143302</xdr:colOff>
      <xdr:row>66</xdr:row>
      <xdr:rowOff>68544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825116"/>
          <a:ext cx="2143302" cy="575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</a:t>
          </a:r>
          <a:r>
            <a:rPr lang="es-MX" sz="800" b="1" baseline="0">
              <a:latin typeface="Arial" pitchFamily="34" charset="0"/>
              <a:cs typeface="Arial" pitchFamily="34" charset="0"/>
            </a:rPr>
            <a:t> Tinajero Muñoz.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38724</xdr:colOff>
      <xdr:row>63</xdr:row>
      <xdr:rowOff>0</xdr:rowOff>
    </xdr:from>
    <xdr:to>
      <xdr:col>5</xdr:col>
      <xdr:colOff>48248</xdr:colOff>
      <xdr:row>66</xdr:row>
      <xdr:rowOff>104774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33257" y="10424089"/>
          <a:ext cx="1967935" cy="58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26706</xdr:colOff>
      <xdr:row>0</xdr:row>
      <xdr:rowOff>35608</xdr:rowOff>
    </xdr:from>
    <xdr:to>
      <xdr:col>0</xdr:col>
      <xdr:colOff>812161</xdr:colOff>
      <xdr:row>0</xdr:row>
      <xdr:rowOff>755608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26706" y="35608"/>
          <a:ext cx="78545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topLeftCell="A22" zoomScale="107" zoomScaleNormal="107" workbookViewId="0">
      <selection activeCell="E60" sqref="E60"/>
    </sheetView>
  </sheetViews>
  <sheetFormatPr baseColWidth="10" defaultRowHeight="11.25" x14ac:dyDescent="0.2"/>
  <cols>
    <col min="1" max="1" width="64.83203125" style="2" customWidth="1"/>
    <col min="2" max="2" width="17.1640625" style="2" customWidth="1"/>
    <col min="3" max="3" width="16.33203125" style="2" customWidth="1"/>
    <col min="4" max="6" width="17.1640625" style="2" customWidth="1"/>
    <col min="7" max="7" width="16.1640625" style="2" customWidth="1"/>
    <col min="8" max="8" width="6.83203125" style="2" customWidth="1"/>
    <col min="9" max="16384" width="12" style="2"/>
  </cols>
  <sheetData>
    <row r="1" spans="1:7" s="3" customFormat="1" ht="61.5" customHeight="1" x14ac:dyDescent="0.2">
      <c r="A1" s="66" t="s">
        <v>50</v>
      </c>
      <c r="B1" s="67"/>
      <c r="C1" s="67"/>
      <c r="D1" s="67"/>
      <c r="E1" s="67"/>
      <c r="F1" s="67"/>
      <c r="G1" s="68"/>
    </row>
    <row r="2" spans="1:7" s="3" customFormat="1" x14ac:dyDescent="0.2">
      <c r="A2" s="69" t="s">
        <v>14</v>
      </c>
      <c r="B2" s="66" t="s">
        <v>22</v>
      </c>
      <c r="C2" s="67"/>
      <c r="D2" s="67"/>
      <c r="E2" s="67"/>
      <c r="F2" s="68"/>
      <c r="G2" s="72" t="s">
        <v>19</v>
      </c>
    </row>
    <row r="3" spans="1:7" s="1" customFormat="1" ht="24.95" customHeight="1" x14ac:dyDescent="0.2">
      <c r="A3" s="70"/>
      <c r="B3" s="4" t="s">
        <v>15</v>
      </c>
      <c r="C3" s="4" t="s">
        <v>20</v>
      </c>
      <c r="D3" s="4" t="s">
        <v>16</v>
      </c>
      <c r="E3" s="4" t="s">
        <v>17</v>
      </c>
      <c r="F3" s="5" t="s">
        <v>18</v>
      </c>
      <c r="G3" s="73"/>
    </row>
    <row r="4" spans="1:7" s="1" customFormat="1" x14ac:dyDescent="0.2">
      <c r="A4" s="71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41" t="s">
        <v>0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5">
        <v>0</v>
      </c>
    </row>
    <row r="6" spans="1:7" x14ac:dyDescent="0.2">
      <c r="A6" s="42" t="s">
        <v>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43" t="s">
        <v>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2">
      <c r="A8" s="43" t="s">
        <v>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2">
      <c r="A9" s="43" t="s">
        <v>4</v>
      </c>
      <c r="B9" s="15">
        <v>76491495</v>
      </c>
      <c r="C9" s="15">
        <v>35191786.020000003</v>
      </c>
      <c r="D9" s="15">
        <v>111683281.02</v>
      </c>
      <c r="E9" s="15">
        <v>111292664.03</v>
      </c>
      <c r="F9" s="15">
        <v>111292664.03</v>
      </c>
      <c r="G9" s="15">
        <v>34801169.030000001</v>
      </c>
    </row>
    <row r="10" spans="1:7" x14ac:dyDescent="0.2">
      <c r="A10" s="42" t="s">
        <v>5</v>
      </c>
      <c r="B10" s="15">
        <v>0</v>
      </c>
      <c r="C10" s="35">
        <v>0</v>
      </c>
      <c r="D10" s="33">
        <v>0</v>
      </c>
      <c r="E10" s="35">
        <v>0</v>
      </c>
      <c r="F10" s="35">
        <v>0</v>
      </c>
      <c r="G10" s="33">
        <v>0</v>
      </c>
    </row>
    <row r="11" spans="1:7" ht="12.75" customHeight="1" x14ac:dyDescent="0.2">
      <c r="A11" s="43" t="s">
        <v>24</v>
      </c>
      <c r="B11" s="15">
        <v>20162715</v>
      </c>
      <c r="C11" s="15">
        <v>17515.02</v>
      </c>
      <c r="D11" s="15">
        <v>20180230.02</v>
      </c>
      <c r="E11" s="15">
        <v>11498212.039999999</v>
      </c>
      <c r="F11" s="15">
        <v>11498212.039999999</v>
      </c>
      <c r="G11" s="15">
        <v>-8664502.9600000009</v>
      </c>
    </row>
    <row r="12" spans="1:7" ht="22.5" x14ac:dyDescent="0.2">
      <c r="A12" s="44" t="s">
        <v>25</v>
      </c>
      <c r="B12" s="15">
        <v>0</v>
      </c>
      <c r="C12" s="15">
        <v>0</v>
      </c>
      <c r="D12" s="57">
        <v>0</v>
      </c>
      <c r="E12" s="15">
        <v>0</v>
      </c>
      <c r="F12" s="15">
        <v>0</v>
      </c>
      <c r="G12" s="57">
        <v>0</v>
      </c>
    </row>
    <row r="13" spans="1:7" ht="22.5" x14ac:dyDescent="0.2">
      <c r="A13" s="44" t="s">
        <v>26</v>
      </c>
      <c r="B13" s="15">
        <v>2342676865</v>
      </c>
      <c r="C13" s="15">
        <v>0</v>
      </c>
      <c r="D13" s="15">
        <v>2342676865</v>
      </c>
      <c r="E13" s="15">
        <v>1220647759</v>
      </c>
      <c r="F13" s="15">
        <v>1220647759</v>
      </c>
      <c r="G13" s="15">
        <v>-1122029106</v>
      </c>
    </row>
    <row r="14" spans="1:7" x14ac:dyDescent="0.2">
      <c r="A14" s="43" t="s">
        <v>6</v>
      </c>
      <c r="B14" s="15">
        <v>0</v>
      </c>
      <c r="C14" s="15">
        <v>789771533.67999995</v>
      </c>
      <c r="D14" s="15">
        <v>789771533.67999995</v>
      </c>
      <c r="E14" s="15">
        <v>0</v>
      </c>
      <c r="F14" s="15">
        <v>0</v>
      </c>
      <c r="G14" s="15">
        <v>0</v>
      </c>
    </row>
    <row r="15" spans="1:7" ht="6.75" customHeight="1" x14ac:dyDescent="0.2">
      <c r="A15" s="45"/>
      <c r="B15" s="26"/>
      <c r="C15" s="26"/>
      <c r="D15" s="26"/>
      <c r="E15" s="26"/>
      <c r="F15" s="26"/>
      <c r="G15" s="26"/>
    </row>
    <row r="16" spans="1:7" x14ac:dyDescent="0.2">
      <c r="A16" s="55" t="s">
        <v>13</v>
      </c>
      <c r="B16" s="27">
        <f>SUM(B5:B15)</f>
        <v>2439331075</v>
      </c>
      <c r="C16" s="27">
        <f>SUM(C5:C15)</f>
        <v>824980834.71999991</v>
      </c>
      <c r="D16" s="27">
        <f>SUM(D5:D15)</f>
        <v>3264311909.7199998</v>
      </c>
      <c r="E16" s="27">
        <f>SUM(E5:E15)</f>
        <v>1343438635.0699999</v>
      </c>
      <c r="F16" s="27">
        <f>SUM(F5:F15)</f>
        <v>1343438635.0699999</v>
      </c>
      <c r="G16" s="27">
        <f t="shared" ref="G16" si="0">SUM(G5:G15)</f>
        <v>-1095892439.9300001</v>
      </c>
    </row>
    <row r="17" spans="1:7" x14ac:dyDescent="0.2">
      <c r="A17" s="11"/>
      <c r="B17" s="8"/>
      <c r="C17" s="8"/>
      <c r="D17" s="12"/>
      <c r="E17" s="9" t="s">
        <v>21</v>
      </c>
      <c r="F17" s="13"/>
      <c r="G17" s="28">
        <f>IF(G16&lt;0,0,G16)</f>
        <v>0</v>
      </c>
    </row>
    <row r="18" spans="1:7" x14ac:dyDescent="0.2">
      <c r="A18" s="74" t="s">
        <v>23</v>
      </c>
      <c r="B18" s="66" t="s">
        <v>22</v>
      </c>
      <c r="C18" s="67"/>
      <c r="D18" s="67"/>
      <c r="E18" s="67"/>
      <c r="F18" s="68"/>
      <c r="G18" s="72" t="s">
        <v>19</v>
      </c>
    </row>
    <row r="19" spans="1:7" ht="22.5" x14ac:dyDescent="0.2">
      <c r="A19" s="75"/>
      <c r="B19" s="4" t="s">
        <v>15</v>
      </c>
      <c r="C19" s="4" t="s">
        <v>20</v>
      </c>
      <c r="D19" s="4" t="s">
        <v>16</v>
      </c>
      <c r="E19" s="4" t="s">
        <v>17</v>
      </c>
      <c r="F19" s="5" t="s">
        <v>18</v>
      </c>
      <c r="G19" s="73"/>
    </row>
    <row r="20" spans="1:7" x14ac:dyDescent="0.2">
      <c r="A20" s="76"/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6" t="s">
        <v>12</v>
      </c>
    </row>
    <row r="21" spans="1:7" x14ac:dyDescent="0.2">
      <c r="A21" s="46" t="s">
        <v>27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">
      <c r="A22" s="47" t="s">
        <v>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">
      <c r="A23" s="47" t="s">
        <v>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">
      <c r="A24" s="47" t="s">
        <v>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">
      <c r="A25" s="47" t="s">
        <v>3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ht="12.75" customHeight="1" x14ac:dyDescent="0.2">
      <c r="A26" s="47" t="s">
        <v>28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ht="12" customHeight="1" x14ac:dyDescent="0.2">
      <c r="A27" s="47" t="s">
        <v>29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ht="22.5" x14ac:dyDescent="0.2">
      <c r="A28" s="56" t="s">
        <v>30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ht="22.5" x14ac:dyDescent="0.2">
      <c r="A29" s="56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ht="3" customHeight="1" x14ac:dyDescent="0.2">
      <c r="A30" s="48"/>
      <c r="B30" s="15"/>
      <c r="C30" s="15"/>
      <c r="D30" s="15"/>
      <c r="E30" s="15"/>
      <c r="F30" s="15"/>
      <c r="G30" s="15"/>
    </row>
    <row r="31" spans="1:7" ht="36" customHeight="1" x14ac:dyDescent="0.2">
      <c r="A31" s="49" t="s">
        <v>39</v>
      </c>
      <c r="B31" s="58">
        <f>SUM(B32:B35)</f>
        <v>2439331075</v>
      </c>
      <c r="C31" s="58">
        <f>SUM(C32:C35)</f>
        <v>35209301.040000007</v>
      </c>
      <c r="D31" s="58">
        <f t="shared" ref="D31:F31" si="1">SUM(D32:D35)</f>
        <v>2474540376.04</v>
      </c>
      <c r="E31" s="58">
        <f t="shared" si="1"/>
        <v>1343438635.0699999</v>
      </c>
      <c r="F31" s="58">
        <f t="shared" si="1"/>
        <v>1343438635.0699999</v>
      </c>
      <c r="G31" s="58">
        <f>F31-B31</f>
        <v>-1095892439.9300001</v>
      </c>
    </row>
    <row r="32" spans="1:7" x14ac:dyDescent="0.2">
      <c r="A32" s="47" t="s">
        <v>1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">
      <c r="A33" s="47" t="s">
        <v>31</v>
      </c>
      <c r="B33" s="15">
        <v>76491495</v>
      </c>
      <c r="C33" s="15">
        <v>35191786.020000003</v>
      </c>
      <c r="D33" s="15">
        <v>111683281.02</v>
      </c>
      <c r="E33" s="15">
        <v>111292664.03</v>
      </c>
      <c r="F33" s="15">
        <v>111292664.03</v>
      </c>
      <c r="G33" s="15">
        <v>34801169.030000001</v>
      </c>
    </row>
    <row r="34" spans="1:7" ht="13.5" customHeight="1" x14ac:dyDescent="0.2">
      <c r="A34" s="47" t="s">
        <v>32</v>
      </c>
      <c r="B34" s="15">
        <v>20162715</v>
      </c>
      <c r="C34" s="15">
        <v>17515.02</v>
      </c>
      <c r="D34" s="15">
        <v>20180230.02</v>
      </c>
      <c r="E34" s="15">
        <v>11498212.039999999</v>
      </c>
      <c r="F34" s="15">
        <v>11498212.039999999</v>
      </c>
      <c r="G34" s="15">
        <v>-8664502.9600000009</v>
      </c>
    </row>
    <row r="35" spans="1:7" ht="22.5" x14ac:dyDescent="0.2">
      <c r="A35" s="56" t="s">
        <v>26</v>
      </c>
      <c r="B35" s="15">
        <v>2342676865</v>
      </c>
      <c r="C35" s="15">
        <v>0</v>
      </c>
      <c r="D35" s="15">
        <v>2342676865</v>
      </c>
      <c r="E35" s="15">
        <v>1220647759</v>
      </c>
      <c r="F35" s="15">
        <v>1220647759</v>
      </c>
      <c r="G35" s="15">
        <v>-1122029106</v>
      </c>
    </row>
    <row r="36" spans="1:7" x14ac:dyDescent="0.2">
      <c r="A36" s="50" t="s">
        <v>33</v>
      </c>
      <c r="B36" s="58">
        <f t="shared" ref="B36:G36" si="2">B37</f>
        <v>0</v>
      </c>
      <c r="C36" s="58">
        <f t="shared" si="2"/>
        <v>789771533.67999995</v>
      </c>
      <c r="D36" s="58">
        <f t="shared" si="2"/>
        <v>789771533.67999995</v>
      </c>
      <c r="E36" s="58">
        <f t="shared" si="2"/>
        <v>0</v>
      </c>
      <c r="F36" s="58">
        <f t="shared" si="2"/>
        <v>0</v>
      </c>
      <c r="G36" s="58">
        <f t="shared" si="2"/>
        <v>0</v>
      </c>
    </row>
    <row r="37" spans="1:7" x14ac:dyDescent="0.2">
      <c r="A37" s="51" t="s">
        <v>6</v>
      </c>
      <c r="B37" s="15">
        <v>0</v>
      </c>
      <c r="C37" s="15">
        <v>789771533.67999995</v>
      </c>
      <c r="D37" s="15">
        <v>789771533.67999995</v>
      </c>
      <c r="E37" s="15">
        <v>0</v>
      </c>
      <c r="F37" s="15">
        <v>0</v>
      </c>
      <c r="G37" s="15">
        <v>0</v>
      </c>
    </row>
    <row r="38" spans="1:7" x14ac:dyDescent="0.2">
      <c r="A38" s="53" t="s">
        <v>13</v>
      </c>
      <c r="B38" s="30">
        <f t="shared" ref="B38:G38" si="3">B21+B31+B36</f>
        <v>2439331075</v>
      </c>
      <c r="C38" s="30">
        <f t="shared" si="3"/>
        <v>824980834.71999991</v>
      </c>
      <c r="D38" s="30">
        <f t="shared" si="3"/>
        <v>3264311909.7199998</v>
      </c>
      <c r="E38" s="30">
        <f t="shared" si="3"/>
        <v>1343438635.0699999</v>
      </c>
      <c r="F38" s="30">
        <f t="shared" si="3"/>
        <v>1343438635.0699999</v>
      </c>
      <c r="G38" s="30">
        <f t="shared" si="3"/>
        <v>-1095892439.9300001</v>
      </c>
    </row>
    <row r="39" spans="1:7" x14ac:dyDescent="0.2">
      <c r="A39" s="7"/>
      <c r="B39" s="8"/>
      <c r="C39" s="8"/>
      <c r="D39" s="8"/>
      <c r="E39" s="9" t="s">
        <v>21</v>
      </c>
      <c r="F39" s="10"/>
      <c r="G39" s="28">
        <f>IF(G38&lt;0,0,G38)</f>
        <v>0</v>
      </c>
    </row>
    <row r="40" spans="1:7" ht="11.25" customHeight="1" x14ac:dyDescent="0.2">
      <c r="A40" s="60" t="s">
        <v>37</v>
      </c>
      <c r="B40" s="63" t="s">
        <v>22</v>
      </c>
      <c r="C40" s="64"/>
      <c r="D40" s="64"/>
      <c r="E40" s="64"/>
      <c r="F40" s="65"/>
      <c r="G40" s="60" t="s">
        <v>19</v>
      </c>
    </row>
    <row r="41" spans="1:7" ht="22.5" x14ac:dyDescent="0.2">
      <c r="A41" s="61"/>
      <c r="B41" s="18" t="s">
        <v>15</v>
      </c>
      <c r="C41" s="18" t="s">
        <v>20</v>
      </c>
      <c r="D41" s="18" t="s">
        <v>16</v>
      </c>
      <c r="E41" s="18" t="s">
        <v>17</v>
      </c>
      <c r="F41" s="19" t="s">
        <v>18</v>
      </c>
      <c r="G41" s="62"/>
    </row>
    <row r="42" spans="1:7" x14ac:dyDescent="0.2">
      <c r="A42" s="62"/>
      <c r="B42" s="20" t="s">
        <v>7</v>
      </c>
      <c r="C42" s="20" t="s">
        <v>8</v>
      </c>
      <c r="D42" s="20" t="s">
        <v>9</v>
      </c>
      <c r="E42" s="20" t="s">
        <v>10</v>
      </c>
      <c r="F42" s="20" t="s">
        <v>11</v>
      </c>
      <c r="G42" s="20" t="s">
        <v>12</v>
      </c>
    </row>
    <row r="43" spans="1:7" x14ac:dyDescent="0.2">
      <c r="A43" s="37" t="s">
        <v>40</v>
      </c>
      <c r="B43" s="14">
        <f>B44+B48+B51</f>
        <v>2439331075</v>
      </c>
      <c r="C43" s="15">
        <f>C44+C48+C51</f>
        <v>824980834.71999991</v>
      </c>
      <c r="D43" s="15">
        <f>B43+C43</f>
        <v>3264311909.7199998</v>
      </c>
      <c r="E43" s="15">
        <f>E44+E48+E51</f>
        <v>1343438635.0699999</v>
      </c>
      <c r="F43" s="15">
        <f>F44+F48+F51</f>
        <v>1343438635.0699999</v>
      </c>
      <c r="G43" s="15">
        <f>F43-B43</f>
        <v>-1095892439.9300001</v>
      </c>
    </row>
    <row r="44" spans="1:7" x14ac:dyDescent="0.2">
      <c r="A44" s="21" t="s">
        <v>41</v>
      </c>
      <c r="B44" s="15">
        <f>B45+B46+B47</f>
        <v>2379221825</v>
      </c>
      <c r="C44" s="15">
        <f>C45+C46+C47</f>
        <v>7158713.1100000069</v>
      </c>
      <c r="D44" s="15">
        <f t="shared" ref="D44:D53" si="4">B44+C44</f>
        <v>2386380538.1100001</v>
      </c>
      <c r="E44" s="15">
        <f>SUM(E45:E47)</f>
        <v>1297541385.0699999</v>
      </c>
      <c r="F44" s="15">
        <f>SUM(F45:F47)</f>
        <v>1297541385.0699999</v>
      </c>
      <c r="G44" s="15">
        <f t="shared" ref="G44:G52" si="5">F44-B44</f>
        <v>-1081680439.9300001</v>
      </c>
    </row>
    <row r="45" spans="1:7" x14ac:dyDescent="0.2">
      <c r="A45" s="21" t="s">
        <v>42</v>
      </c>
      <c r="B45" s="34">
        <v>76491495</v>
      </c>
      <c r="C45" s="35">
        <v>35191786.020000003</v>
      </c>
      <c r="D45" s="15">
        <v>111683281.02</v>
      </c>
      <c r="E45" s="35">
        <v>111292664.03</v>
      </c>
      <c r="F45" s="35">
        <v>111292664.03</v>
      </c>
      <c r="G45" s="15">
        <f t="shared" si="5"/>
        <v>34801169.030000001</v>
      </c>
    </row>
    <row r="46" spans="1:7" x14ac:dyDescent="0.2">
      <c r="A46" s="21" t="s">
        <v>43</v>
      </c>
      <c r="B46" s="34">
        <v>20162715</v>
      </c>
      <c r="C46" s="35">
        <v>17515.02</v>
      </c>
      <c r="D46" s="15">
        <v>20180230.02</v>
      </c>
      <c r="E46" s="35">
        <v>11498212.039999999</v>
      </c>
      <c r="F46" s="35">
        <v>11498212.039999999</v>
      </c>
      <c r="G46" s="15">
        <f t="shared" si="5"/>
        <v>-8664502.9600000009</v>
      </c>
    </row>
    <row r="47" spans="1:7" x14ac:dyDescent="0.2">
      <c r="A47" s="21" t="s">
        <v>44</v>
      </c>
      <c r="B47" s="34">
        <v>2282567615</v>
      </c>
      <c r="C47" s="35">
        <v>-28050587.93</v>
      </c>
      <c r="D47" s="15">
        <v>2254517027.0700002</v>
      </c>
      <c r="E47" s="35">
        <v>1174750509</v>
      </c>
      <c r="F47" s="35">
        <v>1174750509</v>
      </c>
      <c r="G47" s="15">
        <f t="shared" si="5"/>
        <v>-1107817106</v>
      </c>
    </row>
    <row r="48" spans="1:7" x14ac:dyDescent="0.2">
      <c r="A48" s="21" t="s">
        <v>45</v>
      </c>
      <c r="B48" s="15">
        <f>B49</f>
        <v>60109250</v>
      </c>
      <c r="C48" s="15">
        <f>C49</f>
        <v>28050587.93</v>
      </c>
      <c r="D48" s="15">
        <f t="shared" si="4"/>
        <v>88159837.930000007</v>
      </c>
      <c r="E48" s="15">
        <f>E49</f>
        <v>45897250</v>
      </c>
      <c r="F48" s="15">
        <f>F49</f>
        <v>45897250</v>
      </c>
      <c r="G48" s="15">
        <f t="shared" si="5"/>
        <v>-14212000</v>
      </c>
    </row>
    <row r="49" spans="1:7" x14ac:dyDescent="0.2">
      <c r="A49" s="21" t="s">
        <v>46</v>
      </c>
      <c r="B49" s="34">
        <v>60109250</v>
      </c>
      <c r="C49" s="35">
        <v>28050587.93</v>
      </c>
      <c r="D49" s="15">
        <v>88159837.930000007</v>
      </c>
      <c r="E49" s="35">
        <v>45897250</v>
      </c>
      <c r="F49" s="35">
        <v>45897250</v>
      </c>
      <c r="G49" s="15">
        <f t="shared" si="5"/>
        <v>-14212000</v>
      </c>
    </row>
    <row r="50" spans="1:7" x14ac:dyDescent="0.2">
      <c r="A50" s="52" t="s">
        <v>49</v>
      </c>
      <c r="B50" s="34">
        <f t="shared" ref="B50:G50" si="6">B51</f>
        <v>0</v>
      </c>
      <c r="C50" s="34">
        <f t="shared" si="6"/>
        <v>789771533.67999995</v>
      </c>
      <c r="D50" s="34">
        <f t="shared" si="6"/>
        <v>789771533.67999995</v>
      </c>
      <c r="E50" s="34">
        <f t="shared" si="6"/>
        <v>0</v>
      </c>
      <c r="F50" s="34">
        <f t="shared" si="6"/>
        <v>0</v>
      </c>
      <c r="G50" s="34">
        <f t="shared" si="6"/>
        <v>0</v>
      </c>
    </row>
    <row r="51" spans="1:7" x14ac:dyDescent="0.2">
      <c r="A51" s="21" t="s">
        <v>47</v>
      </c>
      <c r="B51" s="15">
        <f>B52</f>
        <v>0</v>
      </c>
      <c r="C51" s="15">
        <f>C52</f>
        <v>789771533.67999995</v>
      </c>
      <c r="D51" s="15">
        <f t="shared" si="4"/>
        <v>789771533.67999995</v>
      </c>
      <c r="E51" s="15">
        <f>E52</f>
        <v>0</v>
      </c>
      <c r="F51" s="15">
        <f>F52</f>
        <v>0</v>
      </c>
      <c r="G51" s="15">
        <f t="shared" si="5"/>
        <v>0</v>
      </c>
    </row>
    <row r="52" spans="1:7" x14ac:dyDescent="0.2">
      <c r="A52" s="38" t="s">
        <v>48</v>
      </c>
      <c r="B52" s="36">
        <v>0</v>
      </c>
      <c r="C52" s="35">
        <v>789771533.67999995</v>
      </c>
      <c r="D52" s="15">
        <v>789771533.67999995</v>
      </c>
      <c r="E52" s="35">
        <v>0</v>
      </c>
      <c r="F52" s="35">
        <v>0</v>
      </c>
      <c r="G52" s="15">
        <f t="shared" si="5"/>
        <v>0</v>
      </c>
    </row>
    <row r="53" spans="1:7" x14ac:dyDescent="0.2">
      <c r="A53" s="54" t="s">
        <v>13</v>
      </c>
      <c r="B53" s="31">
        <f>B44+B48+B51</f>
        <v>2439331075</v>
      </c>
      <c r="C53" s="31">
        <f>C44+C48+C51</f>
        <v>824980834.71999991</v>
      </c>
      <c r="D53" s="31">
        <f t="shared" si="4"/>
        <v>3264311909.7199998</v>
      </c>
      <c r="E53" s="31">
        <f>E44+E48+E51</f>
        <v>1343438635.0699999</v>
      </c>
      <c r="F53" s="31">
        <f t="shared" ref="F53:G53" si="7">F44+F48+F51</f>
        <v>1343438635.0699999</v>
      </c>
      <c r="G53" s="31">
        <f t="shared" si="7"/>
        <v>-1095892439.9300001</v>
      </c>
    </row>
    <row r="54" spans="1:7" x14ac:dyDescent="0.2">
      <c r="A54" s="16"/>
      <c r="B54" s="17"/>
      <c r="C54" s="17"/>
      <c r="D54" s="17"/>
      <c r="E54" s="22" t="s">
        <v>21</v>
      </c>
      <c r="F54" s="23"/>
      <c r="G54" s="28">
        <f>IF(G53&lt;0,0,G53)</f>
        <v>0</v>
      </c>
    </row>
    <row r="55" spans="1:7" ht="12" customHeight="1" x14ac:dyDescent="0.2">
      <c r="A55" s="39" t="s">
        <v>34</v>
      </c>
      <c r="B55" s="40"/>
      <c r="C55" s="40"/>
      <c r="D55" s="40"/>
    </row>
    <row r="56" spans="1:7" ht="15" customHeight="1" x14ac:dyDescent="0.2">
      <c r="A56" s="32" t="s">
        <v>35</v>
      </c>
    </row>
    <row r="57" spans="1:7" ht="1.5" customHeight="1" x14ac:dyDescent="0.2">
      <c r="A57" s="59" t="s">
        <v>36</v>
      </c>
      <c r="B57" s="59"/>
      <c r="C57" s="59"/>
      <c r="D57" s="59"/>
      <c r="E57" s="59"/>
      <c r="F57" s="59"/>
      <c r="G57" s="59"/>
    </row>
    <row r="58" spans="1:7" ht="12" customHeight="1" x14ac:dyDescent="0.2">
      <c r="A58" s="59"/>
      <c r="B58" s="59"/>
      <c r="C58" s="59"/>
      <c r="D58" s="59"/>
      <c r="E58" s="59"/>
      <c r="F58" s="59"/>
      <c r="G58" s="59"/>
    </row>
    <row r="59" spans="1:7" ht="11.25" customHeight="1" x14ac:dyDescent="0.2">
      <c r="A59" s="59"/>
      <c r="B59" s="59"/>
      <c r="C59" s="59"/>
      <c r="D59" s="59"/>
      <c r="E59" s="59"/>
      <c r="F59" s="59"/>
      <c r="G59" s="59"/>
    </row>
    <row r="60" spans="1:7" ht="12" customHeight="1" x14ac:dyDescent="0.2">
      <c r="A60" s="24" t="s">
        <v>38</v>
      </c>
      <c r="B60"/>
      <c r="C60"/>
      <c r="D60"/>
      <c r="E60"/>
      <c r="F60"/>
      <c r="G60"/>
    </row>
    <row r="61" spans="1:7" x14ac:dyDescent="0.2">
      <c r="A61" s="24"/>
      <c r="B61" s="25"/>
      <c r="C61" s="25"/>
      <c r="D61" s="25"/>
      <c r="E61" s="25"/>
      <c r="F61" s="25"/>
      <c r="G61" s="25"/>
    </row>
    <row r="62" spans="1:7" x14ac:dyDescent="0.2">
      <c r="A62" s="25"/>
      <c r="B62" s="25"/>
      <c r="C62" s="25"/>
      <c r="D62" s="25"/>
      <c r="E62" s="25"/>
      <c r="F62" s="25"/>
      <c r="G62" s="25"/>
    </row>
    <row r="63" spans="1:7" x14ac:dyDescent="0.2">
      <c r="A63" s="25"/>
      <c r="B63" s="25"/>
      <c r="C63" s="25"/>
      <c r="D63" s="25"/>
      <c r="E63" s="25"/>
      <c r="F63" s="25"/>
      <c r="G63" s="25"/>
    </row>
    <row r="64" spans="1:7" x14ac:dyDescent="0.2">
      <c r="A64" s="24"/>
      <c r="B64" s="24"/>
      <c r="C64" s="24"/>
      <c r="D64" s="24"/>
      <c r="E64" s="24"/>
      <c r="F64" s="24"/>
      <c r="G64" s="24"/>
    </row>
    <row r="65" spans="1:7" x14ac:dyDescent="0.2">
      <c r="A65" s="24"/>
      <c r="B65" s="24"/>
      <c r="C65" s="24"/>
      <c r="D65" s="24"/>
      <c r="E65" s="24"/>
      <c r="F65" s="24"/>
      <c r="G65" s="24"/>
    </row>
    <row r="66" spans="1:7" ht="15.75" customHeight="1" x14ac:dyDescent="0.2">
      <c r="A66" s="24"/>
      <c r="B66" s="24"/>
      <c r="C66" s="24"/>
      <c r="D66" s="24"/>
      <c r="E66" s="24"/>
      <c r="F66" s="24"/>
      <c r="G66" s="24"/>
    </row>
  </sheetData>
  <sheetProtection formatCells="0" formatColumns="0" formatRows="0" insertRows="0" autoFilter="0"/>
  <mergeCells count="11">
    <mergeCell ref="A57:G59"/>
    <mergeCell ref="A40:A42"/>
    <mergeCell ref="B40:F40"/>
    <mergeCell ref="G40:G41"/>
    <mergeCell ref="A1:G1"/>
    <mergeCell ref="A2:A4"/>
    <mergeCell ref="B2:F2"/>
    <mergeCell ref="G2:G3"/>
    <mergeCell ref="A18:A20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65" orientation="portrait" horizontalDpi="4294967295" verticalDpi="4294967295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EAIE_GTO_PJEG_02_24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usuariopj</cp:lastModifiedBy>
  <cp:lastPrinted>2024-07-04T15:52:43Z</cp:lastPrinted>
  <dcterms:created xsi:type="dcterms:W3CDTF">2012-12-11T20:48:19Z</dcterms:created>
  <dcterms:modified xsi:type="dcterms:W3CDTF">2024-07-12T16:16:05Z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